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04EFA477-ACCF-4A4F-AAA3-4A4B5EDF19A9}" xr6:coauthVersionLast="47" xr6:coauthVersionMax="47" xr10:uidLastSave="{00000000-0000-0000-0000-000000000000}"/>
  <bookViews>
    <workbookView xWindow="23412" yWindow="10464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<sst xmlns="http://schemas.openxmlformats.org/spreadsheetml/2006/main" count="211" uniqueCount="198">
  <si>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</si>
  <si>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</si>
  <si>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</si>
  <si>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</si>
  <si>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</si>
  <si>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</si>
  <si>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</si>
  <si>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</si>
  <si>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</si>
  <si>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</si>
  <si>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</si>
  <si>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</si>
  <si>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</si>
  <si>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</si>
  <si>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</si>
  <si>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</si>
  <si>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</si>
  <si>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</si>
  <si>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</si>
  <si>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</si>
  <si>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</si>
  <si>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</si>
  <si>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</si>
  <si>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</si>
  <si>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</si>
  <si>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</si>
  <si>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</si>
  <si>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</si>
  <si>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</si>
  <si>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</si>
  <si>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</si>
  <si>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</si>
  <si>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</si>
  <si>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</si>
  <si>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</si>
  <si>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</si>
  <si>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</si>
  <si>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</si>
  <si>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</si>
  <si>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</si>
  <si>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</si>
  <si>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</si>
  <si>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</si>
  <si>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</si>
  <si>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</si>
  <si>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</si>
  <si>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</si>
  <si>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</si>
  <si>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</si>
  <si>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</si>
  <si>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</si>
  <si>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</si>
  <si>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</si>
  <si>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</si>
  <si>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</si>
  <si>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</si>
  <si>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</si>
  <si>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</si>
  <si>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</si>
  <si>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</si>
  <si>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</si>
  <si>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</si>
  <si>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</si>
  <si>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</si>
  <si>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</si>
  <si>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</si>
  <si>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</si>
  <si>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</si>
  <si>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</si>
  <si>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</si>
  <si>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</si>
  <si>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</si>
  <si>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</si>
  <si>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</si>
  <si>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</si>
  <si>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</si>
  <si>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</si>
  <si>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</si>
  <si>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</si>
  <si>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</si>
  <si>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</si>
  <si>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</si>
  <si>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</si>
  <si>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</si>
  <si>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</si>
  <si>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</si>
  <si>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</si>
  <si>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</si>
  <si>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</si>
  <si>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</si>
  <si>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</si>
  <si>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</si>
  <si>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</si>
  <si>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</si>
  <si>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</si>
  <si>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</si>
  <si>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</si>
  <si>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</si>
  <si>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</si>
  <si>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</si>
  <si>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</si>
  <si>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</si>
  <si>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</si>
  <si>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</si>
  <si>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</si>
  <si>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</si>
  <si>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</si>
  <si>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</si>
  <si>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</si>
  <si>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</si>
  <si>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</si>
  <si>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</si>
  <si>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</si>
  <si>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</si>
  <si>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</si>
  <si>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</si>
  <si>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</si>
  <si>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</si>
  <si>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</si>
  <si>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</si>
  <si>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</si>
  <si>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</si>
  <si>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</si>
  <si>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</si>
  <si>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</si>
  <si>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</si>
  <si>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</si>
  <si>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</si>
  <si>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</si>
  <si>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</si>
  <si>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</si>
  <si>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</si>
  <si>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</si>
  <si>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</si>
  <si>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</si>
  <si>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</si>
  <si>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</si>
  <si>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</si>
  <si>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</si>
  <si>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</si>
  <si>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</si>
  <si>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</si>
  <si>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</si>
  <si>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</si>
  <si>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</si>
  <si>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</si>
  <si>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</si>
  <si>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</si>
  <si>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</si>
  <si>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</si>
  <si>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</si>
  <si>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</si>
  <si>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</si>
  <si>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</si>
  <si>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</si>
  <si>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</si>
  <si>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</si>
  <si>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</si>
  <si>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</si>
  <si>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</si>
  <si>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</si>
  <si>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</si>
  <si>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</si>
  <si>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</si>
  <si>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</si>
  <si>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</si>
  <si>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</si>
  <si>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</si>
  <si>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</si>
  <si>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</si>
  <si>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</si>
  <si>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</si>
  <si>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</si>
  <si>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</si>
  <si>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</si>
  <si>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</si>
  <si>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</si>
  <si>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</si>
  <si>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</si>
  <si>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</si>
  <si>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</si>
  <si>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</si>
  <si>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</si>
  <si>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월령 40% 이상으로 방풍막 연결</t>
    <phoneticPr fontId="3" type="noConversion"/>
  </si>
  <si>
    <t>김예은</t>
    <phoneticPr fontId="3" type="noConversion"/>
  </si>
  <si>
    <t>-</t>
    <phoneticPr fontId="3" type="noConversion"/>
  </si>
  <si>
    <t>관측 전 돔 파워 recycle</t>
    <phoneticPr fontId="3" type="noConversion"/>
  </si>
  <si>
    <t>TMT</t>
    <phoneticPr fontId="3" type="noConversion"/>
  </si>
  <si>
    <t>LSST</t>
    <phoneticPr fontId="3" type="noConversion"/>
  </si>
  <si>
    <t>M_009773-009775:N</t>
    <phoneticPr fontId="3" type="noConversion"/>
  </si>
  <si>
    <t xml:space="preserve">M_009773-009775:N DS9(영상확인)이 꺼져 IC N crash를 못 보고 스크립트를 실행 </t>
    <phoneticPr fontId="3" type="noConversion"/>
  </si>
  <si>
    <t>M_009863-009864:T</t>
    <phoneticPr fontId="3" type="noConversion"/>
  </si>
  <si>
    <t>C_009885-009887</t>
    <phoneticPr fontId="3" type="noConversion"/>
  </si>
  <si>
    <t>[17:02] 짙은 구름으로 인한 관측 대기/ [18:40] 짙은 구름으로 인한 관측 종료</t>
    <phoneticPr fontId="3" type="noConversion"/>
  </si>
  <si>
    <t>SE</t>
    <phoneticPr fontId="3" type="noConversion"/>
  </si>
  <si>
    <t>ENE</t>
    <phoneticPr fontId="3" type="noConversion"/>
  </si>
  <si>
    <t>NNW</t>
    <phoneticPr fontId="3" type="noConversion"/>
  </si>
  <si>
    <t>DS9(영상 확인)4회 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</si>
</sst>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3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46117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81.967213114754102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0.38611111111111113</v>
      </c>
      <c r="D9" s="8">
        <v>2</v>
      </c>
      <c r="E9" s="8">
        <v>16.100000000000001</v>
      </c>
      <c r="F9" s="8">
        <v>52.3</v>
      </c>
      <c r="G9" s="36" t="s">
        <v>194</v>
      </c>
      <c r="H9" s="8">
        <v>6.2</v>
      </c>
      <c r="I9" s="36">
        <v>89.4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2.5</v>
      </c>
      <c r="E10" s="8">
        <v>12.8</v>
      </c>
      <c r="F10" s="8">
        <v>65.400000000000006</v>
      </c>
      <c r="G10" s="36" t="s">
        <v>195</v>
      </c>
      <c r="H10" s="8">
        <v>6.7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0.77777777777777779</v>
      </c>
      <c r="D11" s="15" t="s">
        <v>185</v>
      </c>
      <c r="E11" s="15">
        <v>14.1</v>
      </c>
      <c r="F11" s="15">
        <v>56.8</v>
      </c>
      <c r="G11" s="36" t="s">
        <v>196</v>
      </c>
      <c r="H11" s="15">
        <v>14.7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24.391666666666666</v>
      </c>
      <c r="D12" s="19">
        <f>AVERAGE(D9:D11)</f>
        <v>2.25</v>
      </c>
      <c r="E12" s="19">
        <f>AVERAGE(E9:E11)</f>
        <v>14.333333333333334</v>
      </c>
      <c r="F12" s="20">
        <f>AVERAGE(F9:F11)</f>
        <v>58.166666666666664</v>
      </c>
      <c r="G12" s="21"/>
      <c r="H12" s="22">
        <f>AVERAGE(H9:H11)</f>
        <v>9.2000000000000011</v>
      </c>
      <c r="I12" s="23"/>
      <c r="J12" s="24">
        <f>AVERAGE(J9:J11)</f>
        <v>2.6666666666666665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187</v>
      </c>
      <c r="F16" s="27" t="s">
        <v>188</v>
      </c>
      <c r="G16" s="27" t="s">
        <v>180</v>
      </c>
      <c r="H16" s="27" t="s">
        <v>179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0.34583333333333333</v>
      </c>
      <c r="D17" s="28">
        <v>0.34722222222222221</v>
      </c>
      <c r="E17" s="28">
        <v>0.36319444444444443</v>
      </c>
      <c r="F17" s="28">
        <v>0.38124999999999998</v>
      </c>
      <c r="G17" s="28">
        <v>0.58402777777777781</v>
      </c>
      <c r="H17" s="28">
        <v>0.77916666666666667</v>
      </c>
      <c r="I17" s="28"/>
      <c r="J17" s="28"/>
      <c r="K17" s="28"/>
      <c r="L17" s="28"/>
      <c r="M17" s="28"/>
      <c r="N17" s="28"/>
      <c r="O17" s="28"/>
      <c r="P17" s="28">
        <v>0.78263888888888888</v>
      </c>
    </row>
    <row r="18" spans="2:16" ht="14.1" customHeight="1" x14ac:dyDescent="0.35">
      <c r="B18" s="35" t="s">
        <v>42</v>
      </c>
      <c r="C18" s="27">
        <v>9651</v>
      </c>
      <c r="D18" s="27">
        <v>9652</v>
      </c>
      <c r="E18" s="27">
        <v>9662</v>
      </c>
      <c r="F18" s="27">
        <v>9674</v>
      </c>
      <c r="G18" s="27">
        <v>9803</v>
      </c>
      <c r="H18" s="27">
        <v>9888</v>
      </c>
      <c r="I18" s="27"/>
      <c r="J18" s="27"/>
      <c r="K18" s="27"/>
      <c r="L18" s="27"/>
      <c r="M18" s="27"/>
      <c r="N18" s="27"/>
      <c r="O18" s="27"/>
      <c r="P18" s="27">
        <v>9893</v>
      </c>
    </row>
    <row r="19" spans="2:16" ht="14.1" customHeight="1" thickBot="1" x14ac:dyDescent="0.4">
      <c r="B19" s="13" t="s">
        <v>43</v>
      </c>
      <c r="C19" s="29"/>
      <c r="D19" s="27">
        <v>9656</v>
      </c>
      <c r="E19" s="30">
        <v>9673</v>
      </c>
      <c r="F19" s="30">
        <v>9802</v>
      </c>
      <c r="G19" s="30">
        <v>9887</v>
      </c>
      <c r="H19" s="30">
        <v>9892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129</v>
      </c>
      <c r="G20" s="33">
        <f>IF(ISNUMBER(G18),G19-G18+1,"")</f>
        <v>85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178</v>
      </c>
      <c r="F24" s="162"/>
      <c r="G24" s="162"/>
      <c r="H24" s="162"/>
      <c r="I24" s="162"/>
      <c r="J24" s="106"/>
      <c r="K24" s="106"/>
      <c r="L24" s="36" t="s">
        <v>182</v>
      </c>
      <c r="M24" s="162"/>
      <c r="N24" s="162"/>
      <c r="O24" s="162"/>
      <c r="P24" s="162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176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0.20833333333333334</v>
      </c>
      <c r="D30" s="43"/>
      <c r="E30" s="43"/>
      <c r="F30" s="43"/>
      <c r="G30" s="43"/>
      <c r="H30" s="43"/>
      <c r="I30" s="43"/>
      <c r="J30" s="43">
        <v>0.19652777777777777</v>
      </c>
      <c r="K30" s="44"/>
      <c r="L30" s="43"/>
      <c r="M30" s="43"/>
      <c r="N30" s="43"/>
      <c r="O30" s="45"/>
      <c r="P30" s="46">
        <f>SUM(C30:J30,L30:N30)</f>
        <v>0.40486111111111112</v>
      </c>
    </row>
    <row r="31" spans="2:16" ht="14.1" customHeight="1" x14ac:dyDescent="0.35">
      <c r="B31" s="37" t="s">
        <v>170</v>
      </c>
      <c r="C31" s="47">
        <v>0.20833333333333334</v>
      </c>
      <c r="D31" s="7"/>
      <c r="E31" s="7"/>
      <c r="F31" s="7"/>
      <c r="G31" s="7"/>
      <c r="H31" s="7"/>
      <c r="I31" s="7"/>
      <c r="J31" s="7">
        <v>0.1986111111111111</v>
      </c>
      <c r="K31" s="7">
        <v>1.6666666666666666E-2</v>
      </c>
      <c r="L31" s="7"/>
      <c r="M31" s="7"/>
      <c r="N31" s="7"/>
      <c r="O31" s="48"/>
      <c r="P31" s="46">
        <f>SUM(C31:N31)</f>
        <v>0.4236111111111111</v>
      </c>
    </row>
    <row r="32" spans="2:16" ht="14.1" customHeight="1" x14ac:dyDescent="0.35">
      <c r="B32" s="37" t="s">
        <v>65</v>
      </c>
      <c r="C32" s="49">
        <v>7.6388888888888895E-2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7.6388888888888895E-2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0.13194444444444445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0.1986111111111111</v>
      </c>
      <c r="K34" s="110">
        <f t="shared" si="1"/>
        <v>1.6666666666666666E-2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0.34722222222222221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 t="s">
        <v>189</v>
      </c>
      <c r="D36" s="153"/>
      <c r="E36" s="152" t="s">
        <v>191</v>
      </c>
      <c r="F36" s="153"/>
      <c r="G36" s="152" t="s">
        <v>192</v>
      </c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190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 t="s">
        <v>193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181</v>
      </c>
      <c r="C54" s="125"/>
      <c r="D54" s="125"/>
      <c r="E54" s="125"/>
      <c r="F54" s="112">
        <v>118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-157.1</v>
      </c>
      <c r="D72" s="60">
        <v>-159.5</v>
      </c>
      <c r="E72" s="100" t="s">
        <v>118</v>
      </c>
      <c r="F72" s="60">
        <v>23.3</v>
      </c>
      <c r="G72" s="60">
        <v>21.7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-152.30000000000001</v>
      </c>
      <c r="D73" s="60">
        <v>-155.4</v>
      </c>
      <c r="E73" s="102" t="s">
        <v>122</v>
      </c>
      <c r="F73" s="61">
        <v>36.1</v>
      </c>
      <c r="G73" s="61">
        <v>40.799999999999997</v>
      </c>
      <c r="H73" s="101"/>
      <c r="I73" s="97" t="s">
        <v>123</v>
      </c>
      <c r="J73" s="59">
        <v>0</v>
      </c>
      <c r="K73" s="98" t="s">
        <v>124</v>
      </c>
      <c r="L73" s="59">
        <v>4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-191.4</v>
      </c>
      <c r="D74" s="60">
        <v>-207.9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-116.4</v>
      </c>
      <c r="D75" s="60">
        <v>-125.2</v>
      </c>
      <c r="E75" s="102" t="s">
        <v>132</v>
      </c>
      <c r="F75" s="62">
        <v>50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35.6</v>
      </c>
      <c r="D76" s="60">
        <v>32.9</v>
      </c>
      <c r="E76" s="102" t="s">
        <v>137</v>
      </c>
      <c r="F76" s="62">
        <v>50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</v>
      </c>
      <c r="D77" s="60">
        <v>30.8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</v>
      </c>
      <c r="D78" s="60">
        <v>25.8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26.3</v>
      </c>
      <c r="D79" s="60">
        <v>24.1</v>
      </c>
      <c r="E79" s="100" t="s">
        <v>152</v>
      </c>
      <c r="F79" s="60">
        <v>23.6</v>
      </c>
      <c r="G79" s="60">
        <v>14.8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2.5400000000000001E-5</v>
      </c>
      <c r="D80" s="64">
        <v>7.1999999999999997E-6</v>
      </c>
      <c r="E80" s="102" t="s">
        <v>157</v>
      </c>
      <c r="F80" s="61">
        <v>39.6</v>
      </c>
      <c r="G80" s="61">
        <v>55.6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183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 t="s">
        <v>186</v>
      </c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65" t="s">
        <v>197</v>
      </c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7"/>
    </row>
    <row r="88" spans="2:16" ht="15" customHeight="1" x14ac:dyDescent="0.35">
      <c r="B88" s="174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68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68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68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68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68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68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5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68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68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68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2026-04-05T19:00:42Z</dcterms:modified>
</cp:coreProperties>
</file>