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53D46634-A84E-4BBA-BB7F-72063459F83B}" xr6:coauthVersionLast="47" xr6:coauthVersionMax="47" xr10:uidLastSave="{00000000-0000-0000-0000-000000000000}"/>
  <bookViews>
    <workbookView xWindow="23124" yWindow="1434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<sst xmlns="http://schemas.openxmlformats.org/spreadsheetml/2006/main" count="215" uniqueCount="200">
  <si>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</si>
  <si>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</si>
  <si>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</si>
  <si>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</si>
  <si>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</si>
  <si>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</si>
  <si>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</si>
  <si>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</si>
  <si>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</si>
  <si>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</si>
  <si>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</si>
  <si>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</si>
  <si>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</si>
  <si>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</si>
  <si>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</si>
  <si>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</si>
  <si>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</si>
  <si>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</si>
  <si>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</si>
  <si>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</si>
  <si>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</si>
  <si>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</si>
  <si>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</si>
  <si>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</si>
  <si>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</si>
  <si>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</si>
  <si>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</si>
  <si>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</si>
  <si>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</si>
  <si>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</si>
  <si>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</si>
  <si>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</si>
  <si>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</si>
  <si>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</si>
  <si>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</si>
  <si>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</si>
  <si>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</si>
  <si>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</si>
  <si>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</si>
  <si>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</si>
  <si>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</si>
  <si>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</si>
  <si>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</si>
  <si>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</si>
  <si>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</si>
  <si>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</si>
  <si>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</si>
  <si>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</si>
  <si>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</si>
  <si>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</si>
  <si>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</si>
  <si>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</si>
  <si>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</si>
  <si>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</si>
  <si>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</si>
  <si>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</si>
  <si>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</si>
  <si>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</si>
  <si>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</si>
  <si>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</si>
  <si>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</si>
  <si>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</si>
  <si>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</si>
  <si>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</si>
  <si>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</si>
  <si>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</si>
  <si>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</si>
  <si>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</si>
  <si>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</si>
  <si>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</si>
  <si>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</si>
  <si>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</si>
  <si>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</si>
  <si>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</si>
  <si>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</si>
  <si>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</si>
  <si>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</si>
  <si>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</si>
  <si>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</si>
  <si>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</si>
  <si>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</si>
  <si>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</si>
  <si>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</si>
  <si>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</si>
  <si>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</si>
  <si>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</si>
  <si>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</si>
  <si>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</si>
  <si>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</si>
  <si>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</si>
  <si>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</si>
  <si>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</si>
  <si>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</si>
  <si>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</si>
  <si>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</si>
  <si>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</si>
  <si>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</si>
  <si>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</si>
  <si>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</si>
  <si>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</si>
  <si>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</si>
  <si>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</si>
  <si>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</si>
  <si>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</si>
  <si>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</si>
  <si>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</si>
  <si>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</si>
  <si>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</si>
  <si>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</si>
  <si>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</si>
  <si>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</si>
  <si>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</si>
  <si>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</si>
  <si>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</si>
  <si>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</si>
  <si>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</si>
  <si>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</si>
  <si>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</si>
  <si>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</si>
  <si>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</si>
  <si>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</si>
  <si>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</si>
  <si>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</si>
  <si>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</si>
  <si>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</si>
  <si>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</si>
  <si>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</si>
  <si>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</si>
  <si>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</si>
  <si>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</si>
  <si>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</si>
  <si>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</si>
  <si>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</si>
  <si>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</si>
  <si>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</si>
  <si>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</si>
  <si>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</si>
  <si>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</si>
  <si>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</si>
  <si>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</si>
  <si>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</si>
  <si>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</si>
  <si>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</si>
  <si>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</si>
  <si>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</si>
  <si>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</si>
  <si>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</si>
  <si>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</si>
  <si>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</si>
  <si>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</si>
  <si>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</si>
  <si>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</si>
  <si>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</si>
  <si>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</si>
  <si>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</si>
  <si>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</si>
  <si>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</si>
  <si>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</si>
  <si>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</si>
  <si>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</si>
  <si>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</si>
  <si>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</si>
  <si>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</si>
  <si>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</si>
  <si>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</si>
  <si>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</si>
  <si>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</si>
  <si>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</si>
  <si>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</si>
  <si>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</si>
  <si>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</si>
  <si>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</si>
  <si>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</si>
  <si>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</si>
  <si>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</si>
  <si>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</si>
  <si>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</si>
  <si>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</si>
  <si>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</si>
  <si>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</si>
  <si>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</si>
  <si>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</si>
  <si>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</si>
  <si>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</si>
  <si>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</si>
  <si>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</si>
  <si>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관측 전 돔 파워 recycle</t>
    <phoneticPr fontId="3" type="noConversion"/>
  </si>
  <si>
    <t>DEEPS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</si>
  <si>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</si>
  <si>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</si>
  <si>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</si>
  <si>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DS9(영상 확인)4회 꺼짐</t>
    <phoneticPr fontId="3" type="noConversion"/>
  </si>
  <si>
    <t>6s/27k 7s/22k 10s/23k</t>
    <phoneticPr fontId="3" type="noConversion"/>
  </si>
  <si>
    <t>13s/26k 17s/24k 25s/24k</t>
    <phoneticPr fontId="3" type="noConversion"/>
  </si>
  <si>
    <t>3월27일 이후 돔 에어컨 전원은 켜지나 실제로는 가동 안됨</t>
    <phoneticPr fontId="3" type="noConversion"/>
  </si>
  <si>
    <t>[13:45] 짙은 구름으로 인한 관측 대기/ [14:30] 관측 재개</t>
    <phoneticPr fontId="3" type="noConversion"/>
  </si>
  <si>
    <t>M_009405-009407:N</t>
    <phoneticPr fontId="3" type="noConversion"/>
  </si>
  <si>
    <t>M_009405-009407:N IC N crush로 멈춘걸 못보고 10여분 흐름/ 오류를 고치지 않고 스크립트 실행함</t>
    <phoneticPr fontId="3" type="noConversion"/>
  </si>
  <si>
    <t>[17:45-17:54] 풍향(SE), 풍속(5~7m/s)영향은 없으나 (파일 009417) 3차례 포인팅 실패(ALT 93.7/ EL 70.7/ HA -01:27:48.16)로 EIB 재실행</t>
    <phoneticPr fontId="3" type="noConversion"/>
  </si>
  <si>
    <t>C_009299-009459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</si>
</sst>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46115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92.088607594936718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0.38750000000000001</v>
      </c>
      <c r="D9" s="8">
        <v>1.4</v>
      </c>
      <c r="E9" s="8">
        <v>20.3</v>
      </c>
      <c r="F9" s="8">
        <v>39.5</v>
      </c>
      <c r="G9" s="36" t="s">
        <v>188</v>
      </c>
      <c r="H9" s="8">
        <v>2</v>
      </c>
      <c r="I9" s="36">
        <v>98.6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16.399999999999999</v>
      </c>
      <c r="F10" s="8">
        <v>64.400000000000006</v>
      </c>
      <c r="G10" s="36" t="s">
        <v>188</v>
      </c>
      <c r="H10" s="8">
        <v>4.8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0.79097222222222219</v>
      </c>
      <c r="D11" s="15">
        <v>2</v>
      </c>
      <c r="E11" s="15">
        <v>14.1</v>
      </c>
      <c r="F11" s="15">
        <v>75.3</v>
      </c>
      <c r="G11" s="36" t="s">
        <v>188</v>
      </c>
      <c r="H11" s="15">
        <v>5.9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24.403472222222224</v>
      </c>
      <c r="D12" s="19">
        <f>AVERAGE(D9:D11)</f>
        <v>1.7</v>
      </c>
      <c r="E12" s="19">
        <f>AVERAGE(E9:E11)</f>
        <v>16.933333333333334</v>
      </c>
      <c r="F12" s="20">
        <f>AVERAGE(F9:F11)</f>
        <v>59.733333333333327</v>
      </c>
      <c r="G12" s="21"/>
      <c r="H12" s="22">
        <f>AVERAGE(H9:H11)</f>
        <v>4.2333333333333334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189</v>
      </c>
      <c r="F16" s="27" t="s">
        <v>190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0.33958333333333335</v>
      </c>
      <c r="D17" s="28">
        <v>0.34097222222222223</v>
      </c>
      <c r="E17" s="28">
        <v>0.36527777777777776</v>
      </c>
      <c r="F17" s="28">
        <v>0.3840277777777778</v>
      </c>
      <c r="G17" s="28">
        <v>0.40833333333333333</v>
      </c>
      <c r="H17" s="28">
        <v>0.60624999999999996</v>
      </c>
      <c r="I17" s="28">
        <v>0.81319444444444444</v>
      </c>
      <c r="J17" s="28"/>
      <c r="K17" s="28"/>
      <c r="L17" s="28"/>
      <c r="M17" s="28"/>
      <c r="N17" s="28"/>
      <c r="O17" s="28"/>
      <c r="P17" s="28">
        <v>0.81736111111111109</v>
      </c>
    </row>
    <row r="18" spans="2:16" ht="14.1" customHeight="1" x14ac:dyDescent="0.35">
      <c r="B18" s="35" t="s">
        <v>42</v>
      </c>
      <c r="C18" s="27">
        <v>9221</v>
      </c>
      <c r="D18" s="27">
        <v>9222</v>
      </c>
      <c r="E18" s="27">
        <v>9241</v>
      </c>
      <c r="F18" s="27">
        <v>9253</v>
      </c>
      <c r="G18" s="27">
        <v>9269</v>
      </c>
      <c r="H18" s="27">
        <v>9338</v>
      </c>
      <c r="I18" s="27">
        <v>9460</v>
      </c>
      <c r="J18" s="27"/>
      <c r="K18" s="27"/>
      <c r="L18" s="27"/>
      <c r="M18" s="27"/>
      <c r="N18" s="27"/>
      <c r="O18" s="27"/>
      <c r="P18" s="27">
        <v>9465</v>
      </c>
    </row>
    <row r="19" spans="2:16" ht="14.1" customHeight="1" thickBot="1" x14ac:dyDescent="0.4">
      <c r="B19" s="13" t="s">
        <v>43</v>
      </c>
      <c r="C19" s="29"/>
      <c r="D19" s="27">
        <v>9234</v>
      </c>
      <c r="E19" s="30">
        <v>9252</v>
      </c>
      <c r="F19" s="30">
        <v>9268</v>
      </c>
      <c r="G19" s="30">
        <v>9337</v>
      </c>
      <c r="H19" s="30">
        <v>9459</v>
      </c>
      <c r="I19" s="30">
        <v>9464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69</v>
      </c>
      <c r="H20" s="33">
        <f>IF(ISNUMBER(H18),H19-H18+1,"")</f>
        <v>122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0.34861111111111109</v>
      </c>
      <c r="D23" s="116">
        <v>0.35</v>
      </c>
      <c r="E23" s="36" t="s">
        <v>48</v>
      </c>
      <c r="F23" s="155" t="s">
        <v>192</v>
      </c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5"/>
      <c r="N24" s="155"/>
      <c r="O24" s="155"/>
      <c r="P24" s="155"/>
    </row>
    <row r="25" spans="2:16" ht="13.5" customHeight="1" x14ac:dyDescent="0.35">
      <c r="B25" s="156"/>
      <c r="C25" s="116">
        <v>0.35208333333333336</v>
      </c>
      <c r="D25" s="116">
        <v>0.35416666666666669</v>
      </c>
      <c r="E25" s="113" t="s">
        <v>171</v>
      </c>
      <c r="F25" s="155" t="s">
        <v>193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0.20277777777777778</v>
      </c>
      <c r="D30" s="43"/>
      <c r="E30" s="43"/>
      <c r="F30" s="43"/>
      <c r="G30" s="43">
        <v>0.17916666666666667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0.40277777777777773</v>
      </c>
    </row>
    <row r="31" spans="2:16" ht="14.1" customHeight="1" x14ac:dyDescent="0.35">
      <c r="B31" s="37" t="s">
        <v>170</v>
      </c>
      <c r="C31" s="47">
        <v>0.22083333333333333</v>
      </c>
      <c r="D31" s="7"/>
      <c r="E31" s="7"/>
      <c r="F31" s="7"/>
      <c r="G31" s="7">
        <v>0.17916666666666667</v>
      </c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0.43888888888888888</v>
      </c>
    </row>
    <row r="32" spans="2:16" ht="14.1" customHeight="1" x14ac:dyDescent="0.35">
      <c r="B32" s="37" t="s">
        <v>65</v>
      </c>
      <c r="C32" s="49">
        <v>1.8055555555555554E-2</v>
      </c>
      <c r="D32" s="50"/>
      <c r="E32" s="50"/>
      <c r="F32" s="50"/>
      <c r="G32" s="50">
        <v>1.6666666666666666E-2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3.4722222222222224E-2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0.20277777777777778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0.16250000000000001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0.40416666666666667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199</v>
      </c>
      <c r="D36" s="146"/>
      <c r="E36" s="145" t="s">
        <v>196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51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-156.19999999999999</v>
      </c>
      <c r="D72" s="60">
        <v>-159.19999999999999</v>
      </c>
      <c r="E72" s="100" t="s">
        <v>118</v>
      </c>
      <c r="F72" s="60">
        <v>24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-151.1</v>
      </c>
      <c r="D73" s="60">
        <v>-155.1</v>
      </c>
      <c r="E73" s="102" t="s">
        <v>122</v>
      </c>
      <c r="F73" s="61">
        <v>37.5</v>
      </c>
      <c r="G73" s="61">
        <v>50.5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-204.8</v>
      </c>
      <c r="D74" s="60">
        <v>-207.9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-115.5</v>
      </c>
      <c r="D75" s="60">
        <v>-124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36.6</v>
      </c>
      <c r="D76" s="60">
        <v>32.4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33.9</v>
      </c>
      <c r="D77" s="60">
        <v>30.7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</v>
      </c>
      <c r="D78" s="60">
        <v>25.8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27.3</v>
      </c>
      <c r="D79" s="60">
        <v>24.2</v>
      </c>
      <c r="E79" s="100" t="s">
        <v>152</v>
      </c>
      <c r="F79" s="60">
        <v>25.8</v>
      </c>
      <c r="G79" s="60">
        <v>15.1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1.1199999999999999E-5</v>
      </c>
      <c r="D80" s="64">
        <v>7.8099999999999998E-6</v>
      </c>
      <c r="E80" s="102" t="s">
        <v>157</v>
      </c>
      <c r="F80" s="61">
        <v>33</v>
      </c>
      <c r="G80" s="61">
        <v>79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186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191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 t="s">
        <v>198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2026-04-03T19:43:53Z</dcterms:modified>
</cp:coreProperties>
</file>