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3\"/>
    </mc:Choice>
  </mc:AlternateContent>
  <xr:revisionPtr revIDLastSave="0" documentId="13_ncr:1_{8C194892-4328-42FE-8BD6-70960BF3072D}" xr6:coauthVersionLast="47" xr6:coauthVersionMax="47" xr10:uidLastSave="{00000000-0000-0000-0000-000000000000}"/>
  <bookViews>
    <workbookView xWindow="23700" yWindow="14628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<sst xmlns="http://schemas.openxmlformats.org/spreadsheetml/2006/main" count="210" uniqueCount="196">
  <si>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</si>
  <si>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</si>
  <si>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</si>
  <si>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</si>
  <si>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</si>
  <si>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</si>
  <si>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</si>
  <si>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</si>
  <si>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</si>
  <si>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</si>
  <si>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</si>
  <si>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</si>
  <si>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</si>
  <si>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</si>
  <si>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</si>
  <si>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</si>
  <si>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</si>
  <si>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</si>
  <si>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</si>
  <si>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</si>
  <si>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</si>
  <si>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</si>
  <si>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</si>
  <si>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</si>
  <si>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</si>
  <si>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</si>
  <si>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</si>
  <si>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</si>
  <si>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</si>
  <si>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</si>
  <si>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</si>
  <si>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</si>
  <si>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</si>
  <si>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</si>
  <si>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</si>
  <si>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</si>
  <si>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</si>
  <si>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</si>
  <si>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</si>
  <si>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</si>
  <si>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</si>
  <si>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</si>
  <si>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</si>
  <si>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</si>
  <si>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</si>
  <si>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</si>
  <si>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</si>
  <si>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</si>
  <si>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</si>
  <si>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</si>
  <si>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</si>
  <si>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</si>
  <si>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</si>
  <si>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</si>
  <si>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</si>
  <si>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</si>
  <si>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</si>
  <si>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</si>
  <si>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</si>
  <si>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</si>
  <si>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</si>
  <si>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</si>
  <si>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</si>
  <si>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</si>
  <si>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</si>
  <si>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</si>
  <si>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</si>
  <si>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</si>
  <si>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</si>
  <si>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</si>
  <si>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</si>
  <si>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</si>
  <si>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</si>
  <si>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</si>
  <si>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</si>
  <si>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</si>
  <si>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</si>
  <si>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</si>
  <si>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</si>
  <si>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</si>
  <si>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</si>
  <si>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</si>
  <si>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</si>
  <si>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</si>
  <si>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</si>
  <si>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</si>
  <si>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</si>
  <si>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</si>
  <si>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</si>
  <si>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</si>
  <si>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</si>
  <si>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</si>
  <si>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</si>
  <si>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</si>
  <si>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</si>
  <si>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</si>
  <si>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</si>
  <si>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</si>
  <si>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</si>
  <si>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</si>
  <si>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</si>
  <si>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</si>
  <si>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</si>
  <si>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</si>
  <si>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</si>
  <si>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</si>
  <si>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</si>
  <si>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</si>
  <si>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</si>
  <si>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</si>
  <si>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</si>
  <si>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</si>
  <si>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</si>
  <si>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</si>
  <si>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</si>
  <si>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</si>
  <si>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</si>
  <si>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</si>
  <si>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</si>
  <si>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</si>
  <si>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</si>
  <si>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</si>
  <si>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</si>
  <si>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</si>
  <si>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</si>
  <si>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</si>
  <si>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</si>
  <si>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</si>
  <si>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</si>
  <si>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</si>
  <si>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</si>
  <si>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</si>
  <si>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</si>
  <si>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</si>
  <si>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</si>
  <si>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</si>
  <si>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</si>
  <si>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</si>
  <si>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</si>
  <si>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</si>
  <si>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</si>
  <si>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</si>
  <si>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</si>
  <si>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</si>
  <si>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</si>
  <si>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</si>
  <si>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</si>
  <si>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</si>
  <si>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</si>
  <si>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</si>
  <si>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</si>
  <si>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</si>
  <si>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</si>
  <si>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</si>
  <si>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</si>
  <si>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</si>
  <si>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</si>
  <si>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</si>
  <si>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</si>
  <si>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</si>
  <si>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</si>
  <si>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</si>
  <si>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</si>
  <si>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</si>
  <si>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</si>
  <si>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</si>
  <si>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</si>
  <si>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</si>
  <si>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</si>
  <si>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</si>
  <si>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</si>
  <si>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</si>
  <si>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</si>
  <si>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</si>
  <si>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</si>
  <si>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</si>
  <si>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</si>
  <si>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</si>
  <si>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</si>
  <si>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</si>
  <si>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TMT</t>
    <phoneticPr fontId="3" type="noConversion"/>
  </si>
  <si>
    <t>BLG</t>
    <phoneticPr fontId="3" type="noConversion"/>
  </si>
  <si>
    <t>LSST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</si>
  <si>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</si>
  <si>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</si>
  <si>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월령 40% 이상으로 방풍막 연결</t>
    <phoneticPr fontId="3" type="noConversion"/>
  </si>
  <si>
    <t>김예은</t>
    <phoneticPr fontId="3" type="noConversion"/>
  </si>
  <si>
    <t>SE</t>
    <phoneticPr fontId="3" type="noConversion"/>
  </si>
  <si>
    <t>ENG-KSP</t>
    <phoneticPr fontId="3" type="noConversion"/>
  </si>
  <si>
    <t>[10:20] 돔셔터 프로그램(기존+new)상에선 돔셔터와 망원경 싱크가 맞으나, 실제 AGU 카메라에선 돔셔터에 일부 가려짐/ connected버튼으로 재연결</t>
    <phoneticPr fontId="3" type="noConversion"/>
  </si>
  <si>
    <t>E_008520</t>
    <phoneticPr fontId="3" type="noConversion"/>
  </si>
  <si>
    <t>L_008485-008580</t>
    <phoneticPr fontId="3" type="noConversion"/>
  </si>
  <si>
    <t>C_008433-008549</t>
    <phoneticPr fontId="3" type="noConversion"/>
  </si>
  <si>
    <t>E_008520 알 수 없은 검은 얼룩이 보이는데 N칩에서 가장 선명하게 보임</t>
    <phoneticPr fontId="3" type="noConversion"/>
  </si>
  <si>
    <t>DS9(영상 확인)2회 꺼짐</t>
    <phoneticPr fontId="3" type="noConversion"/>
  </si>
  <si>
    <t>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</si>
</sst>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55" zoomScale="145" zoomScaleNormal="145" workbookViewId="0">
      <selection activeCell="G80" sqref="G80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46112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100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0.39097222222222222</v>
      </c>
      <c r="D9" s="8">
        <v>1.7</v>
      </c>
      <c r="E9" s="8">
        <v>18.5</v>
      </c>
      <c r="F9" s="8">
        <v>40.200000000000003</v>
      </c>
      <c r="G9" s="36" t="s">
        <v>187</v>
      </c>
      <c r="H9" s="8">
        <v>2.1</v>
      </c>
      <c r="I9" s="36">
        <v>96.1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1.5</v>
      </c>
      <c r="E10" s="8">
        <v>15.9</v>
      </c>
      <c r="F10" s="8">
        <v>47.8</v>
      </c>
      <c r="G10" s="36" t="s">
        <v>187</v>
      </c>
      <c r="H10" s="8">
        <v>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0.7895833333333333</v>
      </c>
      <c r="D11" s="15">
        <v>1.5</v>
      </c>
      <c r="E11" s="15">
        <v>14</v>
      </c>
      <c r="F11" s="15">
        <v>75.8</v>
      </c>
      <c r="G11" s="36" t="s">
        <v>195</v>
      </c>
      <c r="H11" s="15">
        <v>4.5999999999999996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24.398611111111112</v>
      </c>
      <c r="D12" s="19">
        <f>AVERAGE(D9:D11)</f>
        <v>1.5666666666666667</v>
      </c>
      <c r="E12" s="19">
        <f>AVERAGE(E9:E11)</f>
        <v>16.133333333333333</v>
      </c>
      <c r="F12" s="20">
        <f>AVERAGE(F9:F11)</f>
        <v>54.6</v>
      </c>
      <c r="G12" s="21"/>
      <c r="H12" s="22">
        <f>AVERAGE(H9:H11)</f>
        <v>3.5666666666666664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180</v>
      </c>
      <c r="F16" s="27" t="s">
        <v>182</v>
      </c>
      <c r="G16" s="27" t="s">
        <v>188</v>
      </c>
      <c r="H16" s="27" t="s">
        <v>181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0.33819444444444446</v>
      </c>
      <c r="D17" s="28">
        <v>0.33888888888888891</v>
      </c>
      <c r="E17" s="28">
        <v>0.3659722222222222</v>
      </c>
      <c r="F17" s="28">
        <v>0.3840277777777778</v>
      </c>
      <c r="G17" s="28">
        <v>0.40972222222222221</v>
      </c>
      <c r="H17" s="28">
        <v>0.59930555555555554</v>
      </c>
      <c r="I17" s="28">
        <v>0.8208333333333333</v>
      </c>
      <c r="J17" s="28"/>
      <c r="K17" s="28"/>
      <c r="L17" s="28"/>
      <c r="M17" s="28"/>
      <c r="N17" s="28"/>
      <c r="O17" s="28"/>
      <c r="P17" s="28">
        <v>0.82499999999999996</v>
      </c>
    </row>
    <row r="18" spans="2:16" ht="14.1" customHeight="1" x14ac:dyDescent="0.35">
      <c r="B18" s="35" t="s">
        <v>42</v>
      </c>
      <c r="C18" s="27">
        <v>8420</v>
      </c>
      <c r="D18" s="27">
        <v>8421</v>
      </c>
      <c r="E18" s="27">
        <v>8433</v>
      </c>
      <c r="F18" s="27">
        <v>8445</v>
      </c>
      <c r="G18" s="27">
        <v>8461</v>
      </c>
      <c r="H18" s="27">
        <v>8581</v>
      </c>
      <c r="I18" s="27">
        <v>8721</v>
      </c>
      <c r="J18" s="27"/>
      <c r="K18" s="27"/>
      <c r="L18" s="27"/>
      <c r="M18" s="27"/>
      <c r="N18" s="27"/>
      <c r="O18" s="27"/>
      <c r="P18" s="27">
        <v>8726</v>
      </c>
    </row>
    <row r="19" spans="2:16" ht="14.1" customHeight="1" thickBot="1" x14ac:dyDescent="0.4">
      <c r="B19" s="13" t="s">
        <v>43</v>
      </c>
      <c r="C19" s="29"/>
      <c r="D19" s="27">
        <v>8425</v>
      </c>
      <c r="E19" s="30">
        <v>8444</v>
      </c>
      <c r="F19" s="30">
        <v>8460</v>
      </c>
      <c r="G19" s="30">
        <v>8580</v>
      </c>
      <c r="H19" s="30">
        <v>8720</v>
      </c>
      <c r="I19" s="30">
        <v>8725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16</v>
      </c>
      <c r="G20" s="33">
        <f>IF(ISNUMBER(G18),G19-G18+1,"")</f>
        <v>120</v>
      </c>
      <c r="H20" s="33">
        <f>IF(ISNUMBER(H18),H19-H18+1,"")</f>
        <v>140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 x14ac:dyDescent="0.35">
      <c r="B24" s="155"/>
      <c r="C24" s="106"/>
      <c r="D24" s="106"/>
      <c r="E24" s="113" t="s">
        <v>178</v>
      </c>
      <c r="F24" s="154"/>
      <c r="G24" s="154"/>
      <c r="H24" s="154"/>
      <c r="I24" s="154"/>
      <c r="J24" s="106"/>
      <c r="K24" s="106"/>
      <c r="L24" s="36" t="s">
        <v>184</v>
      </c>
      <c r="M24" s="154"/>
      <c r="N24" s="154"/>
      <c r="O24" s="154"/>
      <c r="P24" s="154"/>
    </row>
    <row r="25" spans="2:16" ht="13.5" customHeight="1" x14ac:dyDescent="0.35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0.19305555555555556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0.18472222222222223</v>
      </c>
      <c r="P30" s="46">
        <f>SUM(C30:J30,L30:N30)</f>
        <v>0.21388888888888891</v>
      </c>
    </row>
    <row r="31" spans="2:16" ht="14.1" customHeight="1" x14ac:dyDescent="0.35">
      <c r="B31" s="37" t="s">
        <v>170</v>
      </c>
      <c r="C31" s="47">
        <v>0.21111111111111111</v>
      </c>
      <c r="D31" s="7">
        <v>0.18958333333333333</v>
      </c>
      <c r="E31" s="7"/>
      <c r="F31" s="7"/>
      <c r="G31" s="7"/>
      <c r="H31" s="7"/>
      <c r="I31" s="7"/>
      <c r="J31" s="7">
        <v>2.2222222222222223E-2</v>
      </c>
      <c r="K31" s="7">
        <v>1.6666666666666666E-2</v>
      </c>
      <c r="L31" s="7"/>
      <c r="M31" s="7"/>
      <c r="N31" s="7"/>
      <c r="O31" s="48"/>
      <c r="P31" s="46">
        <f>SUM(C31:N31)</f>
        <v>0.43958333333333333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0.21111111111111111</v>
      </c>
      <c r="D34" s="110">
        <f t="shared" ref="D34:P34" si="1">D31-D32-D33</f>
        <v>0.18958333333333333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2.2222222222222223E-2</v>
      </c>
      <c r="K34" s="110">
        <f t="shared" si="1"/>
        <v>1.6666666666666666E-2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0.43958333333333333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7" t="s">
        <v>67</v>
      </c>
      <c r="C36" s="144" t="s">
        <v>192</v>
      </c>
      <c r="D36" s="145"/>
      <c r="E36" s="144" t="s">
        <v>191</v>
      </c>
      <c r="F36" s="145"/>
      <c r="G36" s="144" t="s">
        <v>190</v>
      </c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 t="s">
        <v>177</v>
      </c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193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23"/>
    </row>
    <row r="45" spans="2:16" ht="14.1" customHeight="1" x14ac:dyDescent="0.35">
      <c r="B45" s="121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4" t="s">
        <v>168</v>
      </c>
      <c r="C53" s="185"/>
      <c r="D53" s="115"/>
      <c r="E53" s="115"/>
      <c r="F53" s="115"/>
      <c r="G53" s="186"/>
      <c r="H53" s="185"/>
      <c r="I53" s="185"/>
      <c r="J53" s="185"/>
      <c r="K53" s="185"/>
      <c r="L53" s="185"/>
      <c r="M53" s="185"/>
      <c r="N53" s="185"/>
      <c r="O53" s="185"/>
      <c r="P53" s="187"/>
    </row>
    <row r="54" spans="2:16" ht="14.1" customHeight="1" thickTop="1" thickBot="1" x14ac:dyDescent="0.4">
      <c r="B54" s="179" t="s">
        <v>183</v>
      </c>
      <c r="C54" s="180"/>
      <c r="D54" s="180"/>
      <c r="E54" s="180"/>
      <c r="F54" s="112">
        <v>1473</v>
      </c>
      <c r="G54" s="181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0" t="s">
        <v>76</v>
      </c>
      <c r="C59" s="161"/>
      <c r="D59" s="58">
        <v>7</v>
      </c>
      <c r="E59" s="170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0" t="s">
        <v>81</v>
      </c>
      <c r="C60" s="161"/>
      <c r="D60" s="58" t="b">
        <v>1</v>
      </c>
      <c r="E60" s="170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0" t="s">
        <v>86</v>
      </c>
      <c r="C61" s="161"/>
      <c r="D61" s="58" t="b">
        <v>1</v>
      </c>
      <c r="E61" s="170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70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70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0" t="s">
        <v>98</v>
      </c>
      <c r="F64" s="161"/>
      <c r="G64" s="58" t="b">
        <v>1</v>
      </c>
      <c r="H64" s="71"/>
      <c r="I64" s="72"/>
      <c r="J64" s="73"/>
      <c r="K64" s="177" t="s">
        <v>99</v>
      </c>
      <c r="L64" s="178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0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1" t="s">
        <v>105</v>
      </c>
      <c r="C69" s="171"/>
      <c r="D69" s="81"/>
      <c r="E69" s="81"/>
      <c r="F69" s="173" t="s">
        <v>106</v>
      </c>
      <c r="G69" s="175" t="s">
        <v>107</v>
      </c>
      <c r="H69" s="81"/>
      <c r="I69" s="171" t="s">
        <v>108</v>
      </c>
      <c r="J69" s="171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2"/>
      <c r="C70" s="172"/>
      <c r="D70" s="85"/>
      <c r="E70" s="86"/>
      <c r="F70" s="174"/>
      <c r="G70" s="176"/>
      <c r="H70" s="87"/>
      <c r="I70" s="172"/>
      <c r="J70" s="172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1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-156.80000000000001</v>
      </c>
      <c r="D72" s="60">
        <v>-159.1</v>
      </c>
      <c r="E72" s="100" t="s">
        <v>118</v>
      </c>
      <c r="F72" s="60">
        <v>23.6</v>
      </c>
      <c r="G72" s="60">
        <v>22.4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-151.5</v>
      </c>
      <c r="D73" s="60">
        <v>-155.1</v>
      </c>
      <c r="E73" s="102" t="s">
        <v>122</v>
      </c>
      <c r="F73" s="61">
        <v>34.700000000000003</v>
      </c>
      <c r="G73" s="61">
        <v>47.8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-202.3</v>
      </c>
      <c r="D74" s="60">
        <v>-205.3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-116.3</v>
      </c>
      <c r="D75" s="60">
        <v>-124.2</v>
      </c>
      <c r="E75" s="102" t="s">
        <v>132</v>
      </c>
      <c r="F75" s="62">
        <v>50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36.299999999999997</v>
      </c>
      <c r="D76" s="60">
        <v>32.799999999999997</v>
      </c>
      <c r="E76" s="102" t="s">
        <v>137</v>
      </c>
      <c r="F76" s="62">
        <v>50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33.6</v>
      </c>
      <c r="D77" s="60">
        <v>31</v>
      </c>
      <c r="E77" s="102" t="s">
        <v>142</v>
      </c>
      <c r="F77" s="62">
        <v>260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28.6</v>
      </c>
      <c r="D78" s="60">
        <v>26.1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26.8</v>
      </c>
      <c r="D79" s="60">
        <v>24.5</v>
      </c>
      <c r="E79" s="100" t="s">
        <v>152</v>
      </c>
      <c r="F79" s="60">
        <v>25</v>
      </c>
      <c r="G79" s="60">
        <v>15.6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9.9000000000000001E-6</v>
      </c>
      <c r="D80" s="64">
        <v>9.2599999999999994E-6</v>
      </c>
      <c r="E80" s="102" t="s">
        <v>157</v>
      </c>
      <c r="F80" s="61">
        <v>33.4</v>
      </c>
      <c r="G80" s="61">
        <v>68.8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185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189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18" t="s">
        <v>194</v>
      </c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35">
      <c r="B88" s="124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35">
      <c r="B89" s="124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35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3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3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3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3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35">
      <c r="B95" s="130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3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3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3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3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2026-03-31T20:02:15Z</dcterms:modified>
</cp:coreProperties>
</file>