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6FC1F5F0-FE38-4484-897E-B7F883EE7854}" xr6:coauthVersionLast="47" xr6:coauthVersionMax="47" xr10:uidLastSave="{00000000-0000-0000-0000-000000000000}"/>
  <bookViews>
    <workbookView xWindow="25152" yWindow="576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<sst xmlns="http://schemas.openxmlformats.org/spreadsheetml/2006/main" count="209" uniqueCount="195">
  <si>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</si>
  <si>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</si>
  <si>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</si>
  <si>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</si>
  <si>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</si>
  <si>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</si>
  <si>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</si>
  <si>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</si>
  <si>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</si>
  <si>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</si>
  <si>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</si>
  <si>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</si>
  <si>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</si>
  <si>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</si>
  <si>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</si>
  <si>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</si>
  <si>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</si>
  <si>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</si>
  <si>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</si>
  <si>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</si>
  <si>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</si>
  <si>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</si>
  <si>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</si>
  <si>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</si>
  <si>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</si>
  <si>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</si>
  <si>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</si>
  <si>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</si>
  <si>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</si>
  <si>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</si>
  <si>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</si>
  <si>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</si>
  <si>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</si>
  <si>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</si>
  <si>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</si>
  <si>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</si>
  <si>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</si>
  <si>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</si>
  <si>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</si>
  <si>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</si>
  <si>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</si>
  <si>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</si>
  <si>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</si>
  <si>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</si>
  <si>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</si>
  <si>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</si>
  <si>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</si>
  <si>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</si>
  <si>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</si>
  <si>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</si>
  <si>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</si>
  <si>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</si>
  <si>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</si>
  <si>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</si>
  <si>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</si>
  <si>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</si>
  <si>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</si>
  <si>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</si>
  <si>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</si>
  <si>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</si>
  <si>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</si>
  <si>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</si>
  <si>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</si>
  <si>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</si>
  <si>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</si>
  <si>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</si>
  <si>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</si>
  <si>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</si>
  <si>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</si>
  <si>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</si>
  <si>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</si>
  <si>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</si>
  <si>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</si>
  <si>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</si>
  <si>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</si>
  <si>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</si>
  <si>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</si>
  <si>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</si>
  <si>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</si>
  <si>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</si>
  <si>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</si>
  <si>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</si>
  <si>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</si>
  <si>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</si>
  <si>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</si>
  <si>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</si>
  <si>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</si>
  <si>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</si>
  <si>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</si>
  <si>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</si>
  <si>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</si>
  <si>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</si>
  <si>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</si>
  <si>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</si>
  <si>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</si>
  <si>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</si>
  <si>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</si>
  <si>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</si>
  <si>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</si>
  <si>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</si>
  <si>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</si>
  <si>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</si>
  <si>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</si>
  <si>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</si>
  <si>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</si>
  <si>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</si>
  <si>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</si>
  <si>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</si>
  <si>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</si>
  <si>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</si>
  <si>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</si>
  <si>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</si>
  <si>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</si>
  <si>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</si>
  <si>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</si>
  <si>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</si>
  <si>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</si>
  <si>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</si>
  <si>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</si>
  <si>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</si>
  <si>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</si>
  <si>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</si>
  <si>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</si>
  <si>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</si>
  <si>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</si>
  <si>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</si>
  <si>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</si>
  <si>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</si>
  <si>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</si>
  <si>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</si>
  <si>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</si>
  <si>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</si>
  <si>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</si>
  <si>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</si>
  <si>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</si>
  <si>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</si>
  <si>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</si>
  <si>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</si>
  <si>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</si>
  <si>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</si>
  <si>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</si>
  <si>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</si>
  <si>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</si>
  <si>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</si>
  <si>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</si>
  <si>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</si>
  <si>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</si>
  <si>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</si>
  <si>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</si>
  <si>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</si>
  <si>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</si>
  <si>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</si>
  <si>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</si>
  <si>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</si>
  <si>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</si>
  <si>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</si>
  <si>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</si>
  <si>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</si>
  <si>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</si>
  <si>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</si>
  <si>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</si>
  <si>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</si>
  <si>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</si>
  <si>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</si>
  <si>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</si>
  <si>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</si>
  <si>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</si>
  <si>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</si>
  <si>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</si>
  <si>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</si>
  <si>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</si>
  <si>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</si>
  <si>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</si>
  <si>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</si>
  <si>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</si>
  <si>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</si>
  <si>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</si>
  <si>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</si>
  <si>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</si>
  <si>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</si>
  <si>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</si>
  <si>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</si>
  <si>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</si>
  <si>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</si>
  <si>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</si>
  <si>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</si>
  <si>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</si>
  <si>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</si>
  <si>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KSP</t>
    <phoneticPr fontId="3" type="noConversion"/>
  </si>
  <si>
    <t>C_006656-006657</t>
    <phoneticPr fontId="3" type="noConversion"/>
  </si>
  <si>
    <t>ESE</t>
    <phoneticPr fontId="3" type="noConversion"/>
  </si>
  <si>
    <t>SE</t>
    <phoneticPr fontId="3" type="noConversion"/>
  </si>
  <si>
    <t>M_006843-006844:M</t>
    <phoneticPr fontId="3" type="noConversion"/>
  </si>
  <si>
    <t>25s/20k 22s/26k</t>
    <phoneticPr fontId="3" type="noConversion"/>
  </si>
  <si>
    <t>10s/26k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</si>
</sst>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6" zoomScale="145" zoomScaleNormal="145" workbookViewId="0">
      <selection activeCell="L31" sqref="L3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46104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0.39791666666666664</v>
      </c>
      <c r="D9" s="8">
        <v>1.8</v>
      </c>
      <c r="E9" s="8">
        <v>19</v>
      </c>
      <c r="F9" s="8">
        <v>58.1</v>
      </c>
      <c r="G9" s="36" t="s">
        <v>190</v>
      </c>
      <c r="H9" s="8">
        <v>3.8</v>
      </c>
      <c r="I9" s="36">
        <v>24.7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15.7</v>
      </c>
      <c r="F10" s="8">
        <v>73.400000000000006</v>
      </c>
      <c r="G10" s="36" t="s">
        <v>191</v>
      </c>
      <c r="H10" s="8">
        <v>4.0999999999999996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0.78541666666666665</v>
      </c>
      <c r="D11" s="15">
        <v>2.1</v>
      </c>
      <c r="E11" s="15">
        <v>13.8</v>
      </c>
      <c r="F11" s="15">
        <v>79.599999999999994</v>
      </c>
      <c r="G11" s="36" t="s">
        <v>190</v>
      </c>
      <c r="H11" s="15">
        <v>4.8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24.387499999999999</v>
      </c>
      <c r="D12" s="19">
        <f>AVERAGE(D9:D11)</f>
        <v>2</v>
      </c>
      <c r="E12" s="19">
        <f>AVERAGE(E9:E11)</f>
        <v>16.166666666666668</v>
      </c>
      <c r="F12" s="20">
        <f>AVERAGE(F9:F11)</f>
        <v>70.36666666666666</v>
      </c>
      <c r="G12" s="21"/>
      <c r="H12" s="22">
        <f>AVERAGE(H9:H11)</f>
        <v>4.2333333333333334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0.36527777777777776</v>
      </c>
      <c r="D17" s="28">
        <v>0.3659722222222222</v>
      </c>
      <c r="E17" s="28">
        <v>0.37638888888888888</v>
      </c>
      <c r="F17" s="28">
        <v>0.39444444444444443</v>
      </c>
      <c r="G17" s="28">
        <v>0.41736111111111113</v>
      </c>
      <c r="H17" s="28">
        <v>0.62152777777777779</v>
      </c>
      <c r="I17" s="28">
        <v>0.81527777777777777</v>
      </c>
      <c r="J17" s="28"/>
      <c r="K17" s="28"/>
      <c r="L17" s="28"/>
      <c r="M17" s="28"/>
      <c r="N17" s="28"/>
      <c r="O17" s="28"/>
      <c r="P17" s="28">
        <v>0.82847222222222228</v>
      </c>
    </row>
    <row r="18" spans="2:16" ht="14.1" customHeight="1" x14ac:dyDescent="0.35">
      <c r="B18" s="35" t="s">
        <v>42</v>
      </c>
      <c r="C18" s="27">
        <v>6561</v>
      </c>
      <c r="D18" s="27">
        <v>6562</v>
      </c>
      <c r="E18" s="27">
        <v>6569</v>
      </c>
      <c r="F18" s="27">
        <v>6581</v>
      </c>
      <c r="G18" s="27">
        <v>6596</v>
      </c>
      <c r="H18" s="27">
        <v>6726</v>
      </c>
      <c r="I18" s="27">
        <v>6848</v>
      </c>
      <c r="J18" s="27"/>
      <c r="K18" s="27"/>
      <c r="L18" s="27"/>
      <c r="M18" s="27"/>
      <c r="N18" s="27"/>
      <c r="O18" s="27"/>
      <c r="P18" s="27">
        <v>6861</v>
      </c>
    </row>
    <row r="19" spans="2:16" ht="14.1" customHeight="1" thickBot="1" x14ac:dyDescent="0.4">
      <c r="B19" s="13" t="s">
        <v>43</v>
      </c>
      <c r="C19" s="29"/>
      <c r="D19" s="27">
        <v>6566</v>
      </c>
      <c r="E19" s="30">
        <v>6580</v>
      </c>
      <c r="F19" s="30">
        <v>6595</v>
      </c>
      <c r="G19" s="30">
        <v>6725</v>
      </c>
      <c r="H19" s="30">
        <v>6847</v>
      </c>
      <c r="I19" s="30">
        <v>6860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15</v>
      </c>
      <c r="G20" s="33">
        <f>IF(ISNUMBER(G18),G19-G18+1,"")</f>
        <v>130</v>
      </c>
      <c r="H20" s="33">
        <f>IF(ISNUMBER(H18),H19-H18+1,"")</f>
        <v>122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0.81736111111111109</v>
      </c>
      <c r="K23" s="106">
        <v>0.81805555555555554</v>
      </c>
      <c r="L23" s="116" t="s">
        <v>165</v>
      </c>
      <c r="M23" s="162" t="s">
        <v>193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184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0.82152777777777775</v>
      </c>
      <c r="K25" s="106">
        <v>0.82152777777777775</v>
      </c>
      <c r="L25" s="36" t="s">
        <v>49</v>
      </c>
      <c r="M25" s="162" t="s">
        <v>194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0.16666666666666666</v>
      </c>
      <c r="D30" s="43">
        <v>0.2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0.38750000000000001</v>
      </c>
    </row>
    <row r="31" spans="2:16" ht="14.1" customHeight="1" x14ac:dyDescent="0.35">
      <c r="B31" s="37" t="s">
        <v>170</v>
      </c>
      <c r="C31" s="47">
        <v>0.18472222222222223</v>
      </c>
      <c r="D31" s="7">
        <v>0.20277777777777778</v>
      </c>
      <c r="E31" s="7"/>
      <c r="F31" s="7"/>
      <c r="G31" s="7"/>
      <c r="H31" s="7"/>
      <c r="I31" s="7"/>
      <c r="J31" s="7">
        <v>2.2222222222222223E-2</v>
      </c>
      <c r="K31" s="7">
        <v>1.8055555555555554E-2</v>
      </c>
      <c r="L31" s="7"/>
      <c r="M31" s="7"/>
      <c r="N31" s="7"/>
      <c r="O31" s="48"/>
      <c r="P31" s="46">
        <f>SUM(C31:N31)</f>
        <v>0.42777777777777776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0.18472222222222223</v>
      </c>
      <c r="D34" s="110">
        <f t="shared" ref="D34:P34" si="1">D31-D32-D33</f>
        <v>0.20277777777777778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0.42777777777777776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189</v>
      </c>
      <c r="D36" s="153"/>
      <c r="E36" s="152" t="s">
        <v>192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185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183</v>
      </c>
      <c r="C54" s="125"/>
      <c r="D54" s="125"/>
      <c r="E54" s="125"/>
      <c r="F54" s="112">
        <v>717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-154.608</v>
      </c>
      <c r="D72" s="60">
        <v>-159.43299999999999</v>
      </c>
      <c r="E72" s="100" t="s">
        <v>118</v>
      </c>
      <c r="F72" s="60">
        <v>26.9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-149.13399999999999</v>
      </c>
      <c r="D73" s="60">
        <v>-155.268</v>
      </c>
      <c r="E73" s="102" t="s">
        <v>122</v>
      </c>
      <c r="F73" s="61">
        <v>33.6</v>
      </c>
      <c r="G73" s="61">
        <v>38.1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-188.83699999999999</v>
      </c>
      <c r="D74" s="60">
        <v>-205.19200000000001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-110.191</v>
      </c>
      <c r="D75" s="60">
        <v>-124.512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40.167999999999999</v>
      </c>
      <c r="D76" s="60">
        <v>32.398000000000003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37.148000000000003</v>
      </c>
      <c r="D77" s="60">
        <v>30.567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32.191000000000003</v>
      </c>
      <c r="D78" s="60">
        <v>25.63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30.51</v>
      </c>
      <c r="D79" s="60">
        <v>24.076000000000001</v>
      </c>
      <c r="E79" s="100" t="s">
        <v>152</v>
      </c>
      <c r="F79" s="60">
        <v>26</v>
      </c>
      <c r="G79" s="60">
        <v>14.9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2.69E-5</v>
      </c>
      <c r="D80" s="64">
        <v>6.5300000000000002E-6</v>
      </c>
      <c r="E80" s="102" t="s">
        <v>157</v>
      </c>
      <c r="F80" s="61">
        <v>42.9</v>
      </c>
      <c r="G80" s="61">
        <v>84.7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2026-03-23T20:01:02Z</dcterms:modified>
</cp:coreProperties>
</file>