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12CD9D29-EA0F-4D64-836C-5C04C52A8BDE}" xr6:coauthVersionLast="47" xr6:coauthVersionMax="47" xr10:uidLastSave="{00000000-0000-0000-0000-000000000000}"/>
  <bookViews>
    <workbookView xWindow="47508" yWindow="1548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<sst xmlns="http://schemas.openxmlformats.org/spreadsheetml/2006/main" count="216" uniqueCount="201">
  <si>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</si>
  <si>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</si>
  <si>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</si>
  <si>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</si>
  <si>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</si>
  <si>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</si>
  <si>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</si>
  <si>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</si>
  <si>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</si>
  <si>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</si>
  <si>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</si>
  <si>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</si>
  <si>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</si>
  <si>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</si>
  <si>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</si>
  <si>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</si>
  <si>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</si>
  <si>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</si>
  <si>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</si>
  <si>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</si>
  <si>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</si>
  <si>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</si>
  <si>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</si>
  <si>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</si>
  <si>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</si>
  <si>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</si>
  <si>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</si>
  <si>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</si>
  <si>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</si>
  <si>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</si>
  <si>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</si>
  <si>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</si>
  <si>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</si>
  <si>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</si>
  <si>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</si>
  <si>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</si>
  <si>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</si>
  <si>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</si>
  <si>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</si>
  <si>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</si>
  <si>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</si>
  <si>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</si>
  <si>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</si>
  <si>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</si>
  <si>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</si>
  <si>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</si>
  <si>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</si>
  <si>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</si>
  <si>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</si>
  <si>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</si>
  <si>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</si>
  <si>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</si>
  <si>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</si>
  <si>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</si>
  <si>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</si>
  <si>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</si>
  <si>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</si>
  <si>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</si>
  <si>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</si>
  <si>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</si>
  <si>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</si>
  <si>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</si>
  <si>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</si>
  <si>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</si>
  <si>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</si>
  <si>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</si>
  <si>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</si>
  <si>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</si>
  <si>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</si>
  <si>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</si>
  <si>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</si>
  <si>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</si>
  <si>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</si>
  <si>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</si>
  <si>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</si>
  <si>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</si>
  <si>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</si>
  <si>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</si>
  <si>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</si>
  <si>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</si>
  <si>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</si>
  <si>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</si>
  <si>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</si>
  <si>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</si>
  <si>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</si>
  <si>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</si>
  <si>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</si>
  <si>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</si>
  <si>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</si>
  <si>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</si>
  <si>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</si>
  <si>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</si>
  <si>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</si>
  <si>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</si>
  <si>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</si>
  <si>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</si>
  <si>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</si>
  <si>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</si>
  <si>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</si>
  <si>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</si>
  <si>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</si>
  <si>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</si>
  <si>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</si>
  <si>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</si>
  <si>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</si>
  <si>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</si>
  <si>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</si>
  <si>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</si>
  <si>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</si>
  <si>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</si>
  <si>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</si>
  <si>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</si>
  <si>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</si>
  <si>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</si>
  <si>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</si>
  <si>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</si>
  <si>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</si>
  <si>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</si>
  <si>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</si>
  <si>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</si>
  <si>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</si>
  <si>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</si>
  <si>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</si>
  <si>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</si>
  <si>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</si>
  <si>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</si>
  <si>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</si>
  <si>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</si>
  <si>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</si>
  <si>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</si>
  <si>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</si>
  <si>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</si>
  <si>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</si>
  <si>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</si>
  <si>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</si>
  <si>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</si>
  <si>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</si>
  <si>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</si>
  <si>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</si>
  <si>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</si>
  <si>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</si>
  <si>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</si>
  <si>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</si>
  <si>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</si>
  <si>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</si>
  <si>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</si>
  <si>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</si>
  <si>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</si>
  <si>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</si>
  <si>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</si>
  <si>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</si>
  <si>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</si>
  <si>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</si>
  <si>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</si>
  <si>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</si>
  <si>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</si>
  <si>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</si>
  <si>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</si>
  <si>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</si>
  <si>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</si>
  <si>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</si>
  <si>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</si>
  <si>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</si>
  <si>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</si>
  <si>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</si>
  <si>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</si>
  <si>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</si>
  <si>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</si>
  <si>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</si>
  <si>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</si>
  <si>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</si>
  <si>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</si>
  <si>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</si>
  <si>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</si>
  <si>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</si>
  <si>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</si>
  <si>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</si>
  <si>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</si>
  <si>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</si>
  <si>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</si>
  <si>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</si>
  <si>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</si>
  <si>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</si>
  <si>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</si>
  <si>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</si>
  <si>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</si>
  <si>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</si>
  <si>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</si>
  <si>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DEEPS</t>
    <phoneticPr fontId="3" type="noConversion"/>
  </si>
  <si>
    <t>.203.185</t>
    <phoneticPr fontId="3" type="noConversion"/>
  </si>
  <si>
    <t>5s/28k 5s/20k 8s/23k 11s/24k</t>
    <phoneticPr fontId="3" type="noConversion"/>
  </si>
  <si>
    <t>7s/26k 10s/27k 12s/25k 15s/23k</t>
    <phoneticPr fontId="3" type="noConversion"/>
  </si>
  <si>
    <t>E_005111 filter R값 누락됨</t>
    <phoneticPr fontId="3" type="noConversion"/>
  </si>
  <si>
    <t>DEEPS 관측 동안 풍향은 반대이나 풍속이 평균 14m/s~23m/s로 강함</t>
    <phoneticPr fontId="3" type="noConversion"/>
  </si>
  <si>
    <t>E_005111</t>
    <phoneticPr fontId="3" type="noConversion"/>
  </si>
  <si>
    <t>E_005143-005144</t>
    <phoneticPr fontId="3" type="noConversion"/>
  </si>
  <si>
    <t>-</t>
    <phoneticPr fontId="3" type="noConversion"/>
  </si>
  <si>
    <t>ESE</t>
    <phoneticPr fontId="3" type="noConversion"/>
  </si>
  <si>
    <t>[15:30] 강풍(평균 16~21m/s) 및 맞바람(ESE)으로 인한 관측 대기 / [16:05] 관측 재개</t>
    <phoneticPr fontId="3" type="noConversion"/>
  </si>
  <si>
    <t>[16:13] 높은 습도(VAISALA 78% / topring 81%) 및 강풍(17~21m/s)과 맞바람(ESE)로 인한 관측 대기 / [18:13] 관측 종료</t>
    <phoneticPr fontId="3" type="noConversion"/>
  </si>
  <si>
    <t>E_005143-005144 맞바람(ESE)과 순간 풍속(14~20m/s)으로 인한 oscillation으로 인해 포인팅 실패로 수동 관측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</si>
</sst>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B48" sqref="B48:P48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46094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67.368421052631561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0.40694444444444444</v>
      </c>
      <c r="D9" s="8">
        <v>2.6</v>
      </c>
      <c r="E9" s="8">
        <v>15.1</v>
      </c>
      <c r="F9" s="8">
        <v>73.599999999999994</v>
      </c>
      <c r="G9" s="36" t="s">
        <v>197</v>
      </c>
      <c r="H9" s="8">
        <v>8.6</v>
      </c>
      <c r="I9" s="36">
        <v>26.7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3.1</v>
      </c>
      <c r="E10" s="8">
        <v>11.7</v>
      </c>
      <c r="F10" s="8">
        <v>79.099999999999994</v>
      </c>
      <c r="G10" s="36" t="s">
        <v>197</v>
      </c>
      <c r="H10" s="8">
        <v>13.8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0.75902777777777775</v>
      </c>
      <c r="D11" s="15" t="s">
        <v>196</v>
      </c>
      <c r="E11" s="15">
        <v>10.5</v>
      </c>
      <c r="F11" s="15">
        <v>78.2</v>
      </c>
      <c r="G11" s="36" t="s">
        <v>197</v>
      </c>
      <c r="H11" s="15">
        <v>13.7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24.352083333333333</v>
      </c>
      <c r="D12" s="19">
        <f>AVERAGE(D9:D11)</f>
        <v>2.85</v>
      </c>
      <c r="E12" s="19">
        <f>AVERAGE(E9:E11)</f>
        <v>12.433333333333332</v>
      </c>
      <c r="F12" s="20">
        <f>AVERAGE(F9:F11)</f>
        <v>76.966666666666654</v>
      </c>
      <c r="G12" s="21"/>
      <c r="H12" s="22">
        <f>AVERAGE(H9:H11)</f>
        <v>12.033333333333331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11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0.34375</v>
      </c>
      <c r="D17" s="28">
        <v>0.34513888888888888</v>
      </c>
      <c r="E17" s="28">
        <v>0.38541666666666669</v>
      </c>
      <c r="F17" s="28">
        <v>0.40347222222222223</v>
      </c>
      <c r="G17" s="28">
        <v>0.42777777777777776</v>
      </c>
      <c r="H17" s="28">
        <v>0.67152777777777772</v>
      </c>
      <c r="I17" s="28">
        <v>0.76249999999999996</v>
      </c>
      <c r="J17" s="28"/>
      <c r="K17" s="28"/>
      <c r="L17" s="28"/>
      <c r="M17" s="28"/>
      <c r="N17" s="28"/>
      <c r="O17" s="28"/>
      <c r="P17" s="28">
        <v>0.76597222222222228</v>
      </c>
    </row>
    <row r="18" spans="2:16" ht="14.1" customHeight="1" x14ac:dyDescent="0.35">
      <c r="B18" s="35" t="s">
        <v>42</v>
      </c>
      <c r="C18" s="27">
        <v>5001</v>
      </c>
      <c r="D18" s="27">
        <v>5002</v>
      </c>
      <c r="E18" s="27">
        <v>5025</v>
      </c>
      <c r="F18" s="27">
        <v>5037</v>
      </c>
      <c r="G18" s="27">
        <v>5053</v>
      </c>
      <c r="H18" s="27">
        <v>5143</v>
      </c>
      <c r="I18" s="27">
        <v>5145</v>
      </c>
      <c r="J18" s="27"/>
      <c r="K18" s="27"/>
      <c r="L18" s="27"/>
      <c r="M18" s="27"/>
      <c r="N18" s="27"/>
      <c r="O18" s="27"/>
      <c r="P18" s="27">
        <v>5150</v>
      </c>
    </row>
    <row r="19" spans="2:16" ht="14.1" customHeight="1" thickBot="1" x14ac:dyDescent="0.4">
      <c r="B19" s="13" t="s">
        <v>43</v>
      </c>
      <c r="C19" s="29"/>
      <c r="D19" s="27">
        <v>5014</v>
      </c>
      <c r="E19" s="30">
        <v>5036</v>
      </c>
      <c r="F19" s="30">
        <v>5052</v>
      </c>
      <c r="G19" s="30">
        <v>5142</v>
      </c>
      <c r="H19" s="30">
        <v>5144</v>
      </c>
      <c r="I19" s="30">
        <v>5149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90</v>
      </c>
      <c r="H20" s="33">
        <f>IF(ISNUMBER(H18),H19-H18+1,"")</f>
        <v>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>
        <v>0.3659722222222222</v>
      </c>
      <c r="D24" s="106">
        <v>0.36805555555555558</v>
      </c>
      <c r="E24" s="113" t="s">
        <v>178</v>
      </c>
      <c r="F24" s="155" t="s">
        <v>190</v>
      </c>
      <c r="G24" s="155"/>
      <c r="H24" s="155"/>
      <c r="I24" s="155"/>
      <c r="J24" s="106"/>
      <c r="K24" s="106"/>
      <c r="L24" s="36" t="s">
        <v>184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>
        <v>0.36875000000000002</v>
      </c>
      <c r="D26" s="106">
        <v>0.37152777777777779</v>
      </c>
      <c r="E26" s="113" t="s">
        <v>165</v>
      </c>
      <c r="F26" s="155" t="s">
        <v>191</v>
      </c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0.13472222222222222</v>
      </c>
      <c r="D30" s="43"/>
      <c r="E30" s="43"/>
      <c r="F30" s="43"/>
      <c r="G30" s="43">
        <v>0.21736111111111112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0.37291666666666662</v>
      </c>
    </row>
    <row r="31" spans="2:16" ht="14.1" customHeight="1" x14ac:dyDescent="0.35">
      <c r="B31" s="37" t="s">
        <v>170</v>
      </c>
      <c r="C31" s="47">
        <v>0.13472222222222222</v>
      </c>
      <c r="D31" s="7"/>
      <c r="E31" s="7"/>
      <c r="F31" s="7"/>
      <c r="G31" s="7">
        <v>0.21944444444444444</v>
      </c>
      <c r="H31" s="7"/>
      <c r="I31" s="7"/>
      <c r="J31" s="7">
        <v>2.4305555555555556E-2</v>
      </c>
      <c r="K31" s="7">
        <v>1.7361111111111112E-2</v>
      </c>
      <c r="L31" s="7"/>
      <c r="M31" s="7"/>
      <c r="N31" s="7"/>
      <c r="O31" s="48"/>
      <c r="P31" s="46">
        <f>SUM(C31:N31)</f>
        <v>0.39583333333333331</v>
      </c>
    </row>
    <row r="32" spans="2:16" ht="14.1" customHeight="1" x14ac:dyDescent="0.35">
      <c r="B32" s="37" t="s">
        <v>65</v>
      </c>
      <c r="C32" s="49">
        <v>0.12916666666666668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0.12916666666666668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5.5555555555555358E-3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0.21944444444444444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0.26666666666666661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194</v>
      </c>
      <c r="D36" s="146"/>
      <c r="E36" s="145" t="s">
        <v>195</v>
      </c>
      <c r="F36" s="146"/>
      <c r="G36" s="145"/>
      <c r="H36" s="146"/>
      <c r="I36" s="145"/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 t="s">
        <v>185</v>
      </c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87" t="s">
        <v>193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4"/>
    </row>
    <row r="45" spans="2:16" ht="14.1" customHeight="1" x14ac:dyDescent="0.35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198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200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22" t="s">
        <v>199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</row>
    <row r="49" spans="2:16" ht="14.1" customHeight="1" x14ac:dyDescent="0.35">
      <c r="B49" s="168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183</v>
      </c>
      <c r="C54" s="179"/>
      <c r="D54" s="179"/>
      <c r="E54" s="179"/>
      <c r="F54" s="112">
        <v>237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69" t="s">
        <v>76</v>
      </c>
      <c r="C59" s="162"/>
      <c r="D59" s="58">
        <v>7</v>
      </c>
      <c r="E59" s="169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69" t="s">
        <v>81</v>
      </c>
      <c r="C60" s="162"/>
      <c r="D60" s="58" t="b">
        <v>1</v>
      </c>
      <c r="E60" s="169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69" t="s">
        <v>86</v>
      </c>
      <c r="C61" s="162"/>
      <c r="D61" s="58" t="b">
        <v>1</v>
      </c>
      <c r="E61" s="169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69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69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69" t="s">
        <v>98</v>
      </c>
      <c r="F64" s="162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-157.785</v>
      </c>
      <c r="D72" s="60">
        <v>-159.67599999999999</v>
      </c>
      <c r="E72" s="100" t="s">
        <v>118</v>
      </c>
      <c r="F72" s="60">
        <v>23.7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-153.251</v>
      </c>
      <c r="D73" s="60">
        <v>-155.572</v>
      </c>
      <c r="E73" s="102" t="s">
        <v>122</v>
      </c>
      <c r="F73" s="61">
        <v>36.6</v>
      </c>
      <c r="G73" s="61">
        <v>45.8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 t="s">
        <v>189</v>
      </c>
      <c r="D74" s="60">
        <v>-206.25700000000001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-120.122</v>
      </c>
      <c r="D75" s="60">
        <v>-126.98699999999999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34.927999999999997</v>
      </c>
      <c r="D76" s="60">
        <v>32.262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32.795000000000002</v>
      </c>
      <c r="D77" s="60">
        <v>30.366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27.879000000000001</v>
      </c>
      <c r="D78" s="60">
        <v>25.381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26.295999999999999</v>
      </c>
      <c r="D79" s="60">
        <v>23.791</v>
      </c>
      <c r="E79" s="100" t="s">
        <v>152</v>
      </c>
      <c r="F79" s="60">
        <v>19.3</v>
      </c>
      <c r="G79" s="60">
        <v>13.3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6.0900000000000001E-6</v>
      </c>
      <c r="D80" s="64">
        <v>5.22E-6</v>
      </c>
      <c r="E80" s="102" t="s">
        <v>157</v>
      </c>
      <c r="F80" s="61">
        <v>53.2</v>
      </c>
      <c r="G80" s="61">
        <v>71.599999999999994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187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1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2026-03-13T18:33:45Z</dcterms:modified>
</cp:coreProperties>
</file>