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2B69A9D0-2F94-4E7B-88F8-6FB2B3E17F10}" xr6:coauthVersionLast="47" xr6:coauthVersionMax="47" xr10:uidLastSave="{00000000-0000-0000-0000-000000000000}"/>
  <bookViews>
    <workbookView xWindow="58860" yWindow="2868" windowWidth="20508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<sst xmlns="http://schemas.openxmlformats.org/spreadsheetml/2006/main" count="209" uniqueCount="196">
  <si>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</si>
  <si>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</si>
  <si>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</si>
  <si>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</si>
  <si>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</si>
  <si>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</si>
  <si>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</si>
  <si>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</si>
  <si>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</si>
  <si>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</si>
  <si>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</si>
  <si>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</si>
  <si>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</si>
  <si>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</si>
  <si>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</si>
  <si>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</si>
  <si>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</si>
  <si>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</si>
  <si>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</si>
  <si>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</si>
  <si>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</si>
  <si>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</si>
  <si>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</si>
  <si>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</si>
  <si>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</si>
  <si>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</si>
  <si>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</si>
  <si>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</si>
  <si>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</si>
  <si>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</si>
  <si>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</si>
  <si>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</si>
  <si>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</si>
  <si>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</si>
  <si>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</si>
  <si>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</si>
  <si>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</si>
  <si>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</si>
  <si>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</si>
  <si>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</si>
  <si>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</si>
  <si>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</si>
  <si>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</si>
  <si>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</si>
  <si>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</si>
  <si>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</si>
  <si>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</si>
  <si>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</si>
  <si>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</si>
  <si>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</si>
  <si>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</si>
  <si>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</si>
  <si>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</si>
  <si>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</si>
  <si>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</si>
  <si>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</si>
  <si>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</si>
  <si>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</si>
  <si>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</si>
  <si>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</si>
  <si>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</si>
  <si>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</si>
  <si>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</si>
  <si>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</si>
  <si>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</si>
  <si>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</si>
  <si>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</si>
  <si>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</si>
  <si>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</si>
  <si>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</si>
  <si>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</si>
  <si>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</si>
  <si>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</si>
  <si>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</si>
  <si>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</si>
  <si>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</si>
  <si>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</si>
  <si>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</si>
  <si>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</si>
  <si>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</si>
  <si>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</si>
  <si>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</si>
  <si>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</si>
  <si>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</si>
  <si>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</si>
  <si>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</si>
  <si>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</si>
  <si>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</si>
  <si>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</si>
  <si>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</si>
  <si>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</si>
  <si>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</si>
  <si>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</si>
  <si>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</si>
  <si>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</si>
  <si>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</si>
  <si>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</si>
  <si>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</si>
  <si>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</si>
  <si>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</si>
  <si>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</si>
  <si>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</si>
  <si>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</si>
  <si>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</si>
  <si>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</si>
  <si>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</si>
  <si>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</si>
  <si>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</si>
  <si>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</si>
  <si>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</si>
  <si>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</si>
  <si>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</si>
  <si>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</si>
  <si>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</si>
  <si>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</si>
  <si>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</si>
  <si>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</si>
  <si>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</si>
  <si>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</si>
  <si>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</si>
  <si>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</si>
  <si>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</si>
  <si>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</si>
  <si>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</si>
  <si>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</si>
  <si>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</si>
  <si>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</si>
  <si>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</si>
  <si>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</si>
  <si>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</si>
  <si>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</si>
  <si>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</si>
  <si>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</si>
  <si>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</si>
  <si>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</si>
  <si>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</si>
  <si>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</si>
  <si>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</si>
  <si>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</si>
  <si>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</si>
  <si>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</si>
  <si>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</si>
  <si>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</si>
  <si>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</si>
  <si>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</si>
  <si>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</si>
  <si>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</si>
  <si>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</si>
  <si>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</si>
  <si>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</si>
  <si>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</si>
  <si>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</si>
  <si>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</si>
  <si>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</si>
  <si>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</si>
  <si>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</si>
  <si>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</si>
  <si>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</si>
  <si>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</si>
  <si>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</si>
  <si>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</si>
  <si>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</si>
  <si>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</si>
  <si>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</si>
  <si>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</si>
  <si>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</si>
  <si>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</si>
  <si>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</si>
  <si>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</si>
  <si>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</si>
  <si>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</si>
  <si>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</si>
  <si>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</si>
  <si>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</si>
  <si>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</si>
  <si>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</si>
  <si>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</si>
  <si>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</si>
  <si>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</si>
  <si>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</si>
  <si>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</si>
  <si>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BLG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</si>
  <si>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</si>
  <si>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</si>
  <si>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</si>
  <si>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</si>
  <si>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</si>
  <si>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</si>
  <si>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ENG-KSP</t>
    <phoneticPr fontId="3" type="noConversion"/>
  </si>
  <si>
    <t>5s/24k 8s/27k 10s/24k</t>
    <phoneticPr fontId="3" type="noConversion"/>
  </si>
  <si>
    <t>6s/20k 10s/24k 13s/22k 16s/21k</t>
    <phoneticPr fontId="3" type="noConversion"/>
  </si>
  <si>
    <t>[15:45] 관측 위치 짙은 구름 인한 관측 대기 / [18:00] 짙은 구름 및 높은 습도(VAISALA 84% / 2.3m 95%)로 관측 종료</t>
    <phoneticPr fontId="3" type="noConversion"/>
  </si>
  <si>
    <t>-</t>
    <phoneticPr fontId="3" type="noConversion"/>
  </si>
  <si>
    <t>WSW</t>
    <phoneticPr fontId="3" type="noConversion"/>
  </si>
  <si>
    <t>ESE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</si>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</sst>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1" zoomScale="145" zoomScaleNormal="145" workbookViewId="0">
      <selection activeCell="B51" sqref="B51:P5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46093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67.137809187279146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0.40763888888888888</v>
      </c>
      <c r="D9" s="8">
        <v>2.6</v>
      </c>
      <c r="E9" s="8">
        <v>18.2</v>
      </c>
      <c r="F9" s="8">
        <v>29.2</v>
      </c>
      <c r="G9" s="36" t="s">
        <v>193</v>
      </c>
      <c r="H9" s="8">
        <v>4.2</v>
      </c>
      <c r="I9" s="36">
        <v>36.5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2.5</v>
      </c>
      <c r="E10" s="8">
        <v>14.5</v>
      </c>
      <c r="F10" s="8">
        <v>35.799999999999997</v>
      </c>
      <c r="G10" s="36" t="s">
        <v>194</v>
      </c>
      <c r="H10" s="8">
        <v>5.0999999999999996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192</v>
      </c>
      <c r="E11" s="15">
        <v>12.8</v>
      </c>
      <c r="F11" s="15">
        <v>84.9</v>
      </c>
      <c r="G11" s="36" t="s">
        <v>195</v>
      </c>
      <c r="H11" s="15">
        <v>7.4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24.34236111111111</v>
      </c>
      <c r="D12" s="19">
        <f>AVERAGE(D9:D11)</f>
        <v>2.5499999999999998</v>
      </c>
      <c r="E12" s="19">
        <f>AVERAGE(E9:E11)</f>
        <v>15.166666666666666</v>
      </c>
      <c r="F12" s="20">
        <f>AVERAGE(F9:F11)</f>
        <v>49.966666666666669</v>
      </c>
      <c r="G12" s="21"/>
      <c r="H12" s="22">
        <f>AVERAGE(H9:H11)</f>
        <v>5.5666666666666673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182</v>
      </c>
      <c r="G16" s="117" t="s">
        <v>188</v>
      </c>
      <c r="H16" s="27" t="s">
        <v>181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0.34236111111111112</v>
      </c>
      <c r="D17" s="28">
        <v>0.34305555555555556</v>
      </c>
      <c r="E17" s="28">
        <v>0.38541666666666669</v>
      </c>
      <c r="F17" s="28">
        <v>0.40347222222222223</v>
      </c>
      <c r="G17" s="28">
        <v>0.4284722222222222</v>
      </c>
      <c r="H17" s="28">
        <v>0.65069444444444446</v>
      </c>
      <c r="I17" s="28">
        <v>0.75416666666666665</v>
      </c>
      <c r="J17" s="28"/>
      <c r="K17" s="28"/>
      <c r="L17" s="28"/>
      <c r="M17" s="28"/>
      <c r="N17" s="28"/>
      <c r="O17" s="28"/>
      <c r="P17" s="28">
        <v>0.75763888888888886</v>
      </c>
    </row>
    <row r="18" spans="2:16" ht="14.1" customHeight="1" x14ac:dyDescent="0.35">
      <c r="B18" s="35" t="s">
        <v>42</v>
      </c>
      <c r="C18" s="27">
        <v>4804</v>
      </c>
      <c r="D18" s="27">
        <v>4805</v>
      </c>
      <c r="E18" s="27">
        <v>4827</v>
      </c>
      <c r="F18" s="27">
        <v>4839</v>
      </c>
      <c r="G18" s="27">
        <v>4855</v>
      </c>
      <c r="H18" s="27">
        <v>4993</v>
      </c>
      <c r="I18" s="27">
        <v>4995</v>
      </c>
      <c r="J18" s="27"/>
      <c r="K18" s="27"/>
      <c r="L18" s="27"/>
      <c r="M18" s="27"/>
      <c r="N18" s="27"/>
      <c r="O18" s="27"/>
      <c r="P18" s="27">
        <v>5000</v>
      </c>
    </row>
    <row r="19" spans="2:16" ht="14.1" customHeight="1" thickBot="1" x14ac:dyDescent="0.4">
      <c r="B19" s="13" t="s">
        <v>43</v>
      </c>
      <c r="C19" s="29"/>
      <c r="D19" s="27">
        <v>4817</v>
      </c>
      <c r="E19" s="30">
        <v>4838</v>
      </c>
      <c r="F19" s="30">
        <v>4854</v>
      </c>
      <c r="G19" s="30">
        <v>4992</v>
      </c>
      <c r="H19" s="30">
        <v>4994</v>
      </c>
      <c r="I19" s="30">
        <v>4999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138</v>
      </c>
      <c r="H20" s="33">
        <f>IF(ISNUMBER(H18),H19-H18+1,"")</f>
        <v>2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>
        <v>0.36736111111111114</v>
      </c>
      <c r="D23" s="116">
        <v>0.36944444444444446</v>
      </c>
      <c r="E23" s="36" t="s">
        <v>48</v>
      </c>
      <c r="F23" s="163" t="s">
        <v>189</v>
      </c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178</v>
      </c>
      <c r="F24" s="163"/>
      <c r="G24" s="163"/>
      <c r="H24" s="163"/>
      <c r="I24" s="163"/>
      <c r="J24" s="106"/>
      <c r="K24" s="106"/>
      <c r="L24" s="36" t="s">
        <v>184</v>
      </c>
      <c r="M24" s="163"/>
      <c r="N24" s="163"/>
      <c r="O24" s="163"/>
      <c r="P24" s="163"/>
    </row>
    <row r="25" spans="2:16" ht="13.5" customHeight="1" x14ac:dyDescent="0.35">
      <c r="B25" s="164"/>
      <c r="C25" s="116">
        <v>0.37013888888888891</v>
      </c>
      <c r="D25" s="116">
        <v>0.37291666666666667</v>
      </c>
      <c r="E25" s="113" t="s">
        <v>171</v>
      </c>
      <c r="F25" s="163" t="s">
        <v>190</v>
      </c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176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0.13125000000000001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0.21944444444444444</v>
      </c>
      <c r="P30" s="46">
        <f>SUM(C30:J30,L30:N30)</f>
        <v>0.15208333333333335</v>
      </c>
    </row>
    <row r="31" spans="2:16" ht="14.1" customHeight="1" x14ac:dyDescent="0.35">
      <c r="B31" s="37" t="s">
        <v>170</v>
      </c>
      <c r="C31" s="47">
        <v>0.13125000000000001</v>
      </c>
      <c r="D31" s="7">
        <v>0.21944444444444444</v>
      </c>
      <c r="E31" s="7"/>
      <c r="F31" s="7"/>
      <c r="G31" s="7"/>
      <c r="H31" s="7"/>
      <c r="I31" s="7"/>
      <c r="J31" s="7">
        <v>2.4305555555555556E-2</v>
      </c>
      <c r="K31" s="7">
        <v>1.8055555555555554E-2</v>
      </c>
      <c r="L31" s="7"/>
      <c r="M31" s="7"/>
      <c r="N31" s="7"/>
      <c r="O31" s="48"/>
      <c r="P31" s="46">
        <f>SUM(C31:N31)</f>
        <v>0.39305555555555555</v>
      </c>
    </row>
    <row r="32" spans="2:16" ht="14.1" customHeight="1" x14ac:dyDescent="0.35">
      <c r="B32" s="37" t="s">
        <v>65</v>
      </c>
      <c r="C32" s="49">
        <v>0.12916666666666668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0.12916666666666668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2.0833333333333259E-3</v>
      </c>
      <c r="D34" s="110">
        <f t="shared" ref="D34:P34" si="1">D31-D32-D33</f>
        <v>0.21944444444444444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2.4305555555555556E-2</v>
      </c>
      <c r="K34" s="110">
        <f t="shared" si="1"/>
        <v>1.8055555555555554E-2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0.26388888888888884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/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185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177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191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183</v>
      </c>
      <c r="C54" s="126"/>
      <c r="D54" s="126"/>
      <c r="E54" s="126"/>
      <c r="F54" s="112">
        <v>237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-157.376</v>
      </c>
      <c r="D72" s="60">
        <v>-159.221</v>
      </c>
      <c r="E72" s="100" t="s">
        <v>118</v>
      </c>
      <c r="F72" s="60">
        <v>23.8</v>
      </c>
      <c r="G72" s="60">
        <v>22.1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-52.642000000000003</v>
      </c>
      <c r="D73" s="60">
        <v>-154.97300000000001</v>
      </c>
      <c r="E73" s="102" t="s">
        <v>122</v>
      </c>
      <c r="F73" s="61">
        <v>36.9</v>
      </c>
      <c r="G73" s="61">
        <v>38.6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-203.023</v>
      </c>
      <c r="D74" s="60">
        <v>-200.99299999999999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-118.58</v>
      </c>
      <c r="D75" s="60">
        <v>-124.759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35.206000000000003</v>
      </c>
      <c r="D76" s="60">
        <v>33.030999999999999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33.030999999999999</v>
      </c>
      <c r="D77" s="60">
        <v>30.998999999999999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23.088999999999999</v>
      </c>
      <c r="D78" s="60">
        <v>26.07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26.475000000000001</v>
      </c>
      <c r="D79" s="60">
        <v>24.481000000000002</v>
      </c>
      <c r="E79" s="100" t="s">
        <v>152</v>
      </c>
      <c r="F79" s="60">
        <v>20.5</v>
      </c>
      <c r="G79" s="60">
        <v>15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6.0700000000000003E-6</v>
      </c>
      <c r="D80" s="64">
        <v>4.7400000000000004E-6</v>
      </c>
      <c r="E80" s="102" t="s">
        <v>157</v>
      </c>
      <c r="F80" s="61">
        <v>39.700000000000003</v>
      </c>
      <c r="G80" s="61">
        <v>70.8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187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75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2026-03-12T18:20:43Z</dcterms:modified>
</cp:coreProperties>
</file>