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35733121-EC77-4905-BE64-B64E0314B990}" xr6:coauthVersionLast="47" xr6:coauthVersionMax="47" xr10:uidLastSave="{00000000-0000-0000-0000-000000000000}"/>
  <bookViews>
    <workbookView xWindow="62808" yWindow="3684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<sst xmlns="http://schemas.openxmlformats.org/spreadsheetml/2006/main" count="220" uniqueCount="207">
  <si>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</si>
  <si>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</si>
  <si>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</si>
  <si>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</si>
  <si>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</si>
  <si>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</si>
  <si>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</si>
  <si>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</si>
  <si>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</si>
  <si>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</si>
  <si>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</si>
  <si>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</si>
  <si>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</si>
  <si>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</si>
  <si>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</si>
  <si>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</si>
  <si>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</si>
  <si>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</si>
  <si>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</si>
  <si>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</si>
  <si>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</si>
  <si>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</si>
  <si>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</si>
  <si>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</si>
  <si>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</si>
  <si>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</si>
  <si>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</si>
  <si>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</si>
  <si>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</si>
  <si>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</si>
  <si>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</si>
  <si>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</si>
  <si>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</si>
  <si>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</si>
  <si>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</si>
  <si>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</si>
  <si>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</si>
  <si>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</si>
  <si>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</si>
  <si>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</si>
  <si>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</si>
  <si>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</si>
  <si>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</si>
  <si>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</si>
  <si>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</si>
  <si>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</si>
  <si>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</si>
  <si>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</si>
  <si>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</si>
  <si>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</si>
  <si>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</si>
  <si>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</si>
  <si>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</si>
  <si>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</si>
  <si>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</si>
  <si>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</si>
  <si>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</si>
  <si>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</si>
  <si>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</si>
  <si>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</si>
  <si>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</si>
  <si>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</si>
  <si>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</si>
  <si>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</si>
  <si>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</si>
  <si>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</si>
  <si>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</si>
  <si>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</si>
  <si>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</si>
  <si>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</si>
  <si>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</si>
  <si>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</si>
  <si>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</si>
  <si>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</si>
  <si>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</si>
  <si>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</si>
  <si>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</si>
  <si>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</si>
  <si>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</si>
  <si>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</si>
  <si>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</si>
  <si>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</si>
  <si>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</si>
  <si>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</si>
  <si>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</si>
  <si>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</si>
  <si>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</si>
  <si>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</si>
  <si>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</si>
  <si>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</si>
  <si>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</si>
  <si>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</si>
  <si>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</si>
  <si>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</si>
  <si>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</si>
  <si>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</si>
  <si>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</si>
  <si>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</si>
  <si>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</si>
  <si>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</si>
  <si>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</si>
  <si>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</si>
  <si>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</si>
  <si>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</si>
  <si>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</si>
  <si>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</si>
  <si>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</si>
  <si>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</si>
  <si>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</si>
  <si>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</si>
  <si>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</si>
  <si>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</si>
  <si>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</si>
  <si>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</si>
  <si>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</si>
  <si>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</si>
  <si>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</si>
  <si>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</si>
  <si>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</si>
  <si>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</si>
  <si>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</si>
  <si>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</si>
  <si>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</si>
  <si>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</si>
  <si>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</si>
  <si>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</si>
  <si>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</si>
  <si>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</si>
  <si>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</si>
  <si>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</si>
  <si>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</si>
  <si>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</si>
  <si>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</si>
  <si>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</si>
  <si>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</si>
  <si>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</si>
  <si>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</si>
  <si>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</si>
  <si>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</si>
  <si>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</si>
  <si>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</si>
  <si>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</si>
  <si>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</si>
  <si>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</si>
  <si>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</si>
  <si>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</si>
  <si>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</si>
  <si>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</si>
  <si>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</si>
  <si>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</si>
  <si>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</si>
  <si>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</si>
  <si>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</si>
  <si>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</si>
  <si>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</si>
  <si>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</si>
  <si>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</si>
  <si>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</si>
  <si>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</si>
  <si>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</si>
  <si>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</si>
  <si>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</si>
  <si>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</si>
  <si>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</si>
  <si>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</si>
  <si>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</si>
  <si>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</si>
  <si>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</si>
  <si>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</si>
  <si>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</si>
  <si>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</si>
  <si>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</si>
  <si>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</si>
  <si>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</si>
  <si>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</si>
  <si>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</si>
  <si>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</si>
  <si>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</si>
  <si>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</si>
  <si>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</si>
  <si>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</si>
  <si>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</si>
  <si>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</si>
  <si>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</si>
  <si>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</si>
  <si>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</si>
  <si>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</si>
  <si>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</si>
  <si>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DEEPS</t>
    <phoneticPr fontId="3" type="noConversion"/>
  </si>
  <si>
    <t>F_004609-004610</t>
    <phoneticPr fontId="3" type="noConversion"/>
  </si>
  <si>
    <t>UT 12:20부터 구름 영향 있음</t>
    <phoneticPr fontId="3" type="noConversion"/>
  </si>
  <si>
    <t>C_004675</t>
    <phoneticPr fontId="3" type="noConversion"/>
  </si>
  <si>
    <t>[12:45-13:00] 관측 위치 짙은 구름으로 인한 관측 대기 후 관측 재개</t>
    <phoneticPr fontId="3" type="noConversion"/>
  </si>
  <si>
    <t>E_004676</t>
    <phoneticPr fontId="3" type="noConversion"/>
  </si>
  <si>
    <t>E_004676 Dome Shutter 프로그램이 멈춰 방풍막에 의해 가려짐</t>
    <phoneticPr fontId="3" type="noConversion"/>
  </si>
  <si>
    <t>C_004679</t>
    <phoneticPr fontId="3" type="noConversion"/>
  </si>
  <si>
    <t>[13:20] 짙은 구름으로 인한 관측 대기 / [14:20] 관측 재개</t>
    <phoneticPr fontId="3" type="noConversion"/>
  </si>
  <si>
    <t>-</t>
    <phoneticPr fontId="3" type="noConversion"/>
  </si>
  <si>
    <t>C_004689-004690</t>
    <phoneticPr fontId="3" type="noConversion"/>
  </si>
  <si>
    <t>[15:00-15:20] 관측 위치 짙은 구름으로 인한 관측 대기 후 관측 재개</t>
    <phoneticPr fontId="3" type="noConversion"/>
  </si>
  <si>
    <t>[16:20-16:30] 관측 위치로 옅은 구름 지나감</t>
    <phoneticPr fontId="3" type="noConversion"/>
  </si>
  <si>
    <t>M_004740-004742:T</t>
    <phoneticPr fontId="3" type="noConversion"/>
  </si>
  <si>
    <t>N</t>
    <phoneticPr fontId="3" type="noConversion"/>
  </si>
  <si>
    <t>ESE</t>
    <phoneticPr fontId="3" type="noConversion"/>
  </si>
  <si>
    <t>NNW</t>
    <phoneticPr fontId="3" type="noConversion"/>
  </si>
  <si>
    <t>35s/28k</t>
    <phoneticPr fontId="3" type="noConversion"/>
  </si>
  <si>
    <t>8s/25k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</si>
</sst>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46092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83.620689655172413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0.40833333333333333</v>
      </c>
      <c r="D9" s="8">
        <v>1.8</v>
      </c>
      <c r="E9" s="8">
        <v>23.8</v>
      </c>
      <c r="F9" s="8">
        <v>32.700000000000003</v>
      </c>
      <c r="G9" s="36" t="s">
        <v>202</v>
      </c>
      <c r="H9" s="8">
        <v>4.3</v>
      </c>
      <c r="I9" s="36">
        <v>47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197</v>
      </c>
      <c r="E10" s="8">
        <v>22.6</v>
      </c>
      <c r="F10" s="8">
        <v>42.4</v>
      </c>
      <c r="G10" s="36" t="s">
        <v>203</v>
      </c>
      <c r="H10" s="8">
        <v>0.4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0.77986111111111112</v>
      </c>
      <c r="D11" s="15">
        <v>1.33</v>
      </c>
      <c r="E11" s="15">
        <v>19.600000000000001</v>
      </c>
      <c r="F11" s="15">
        <v>46.9</v>
      </c>
      <c r="G11" s="36" t="s">
        <v>204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24.371527777777775</v>
      </c>
      <c r="D12" s="19">
        <f>AVERAGE(D9:D11)</f>
        <v>1.5649999999999999</v>
      </c>
      <c r="E12" s="19">
        <f>AVERAGE(E9:E11)</f>
        <v>22</v>
      </c>
      <c r="F12" s="20">
        <f>AVERAGE(F9:F11)</f>
        <v>40.666666666666664</v>
      </c>
      <c r="G12" s="21"/>
      <c r="H12" s="22">
        <f>AVERAGE(H9:H11)</f>
        <v>1.7333333333333334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11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0.34861111111111109</v>
      </c>
      <c r="D17" s="28">
        <v>0.35</v>
      </c>
      <c r="E17" s="28">
        <v>0.39027777777777778</v>
      </c>
      <c r="F17" s="28">
        <v>0.40555555555555556</v>
      </c>
      <c r="G17" s="28">
        <v>0.42916666666666664</v>
      </c>
      <c r="H17" s="28">
        <v>0.65486111111111112</v>
      </c>
      <c r="I17" s="28">
        <v>0.80902777777777779</v>
      </c>
      <c r="J17" s="28"/>
      <c r="K17" s="28"/>
      <c r="L17" s="28"/>
      <c r="M17" s="28"/>
      <c r="N17" s="28"/>
      <c r="O17" s="28"/>
      <c r="P17" s="28">
        <v>0.82222222222222219</v>
      </c>
    </row>
    <row r="18" spans="2:16" ht="14.1" customHeight="1" x14ac:dyDescent="0.35">
      <c r="B18" s="35" t="s">
        <v>42</v>
      </c>
      <c r="C18" s="27">
        <v>4603</v>
      </c>
      <c r="D18" s="27">
        <v>4604</v>
      </c>
      <c r="E18" s="27">
        <v>4609</v>
      </c>
      <c r="F18" s="27">
        <v>4618</v>
      </c>
      <c r="G18" s="27">
        <v>4634</v>
      </c>
      <c r="H18" s="27">
        <v>4695</v>
      </c>
      <c r="I18" s="27">
        <v>4791</v>
      </c>
      <c r="J18" s="27"/>
      <c r="K18" s="27"/>
      <c r="L18" s="27"/>
      <c r="M18" s="27"/>
      <c r="N18" s="27"/>
      <c r="O18" s="27"/>
      <c r="P18" s="27">
        <v>4803</v>
      </c>
    </row>
    <row r="19" spans="2:16" ht="14.1" customHeight="1" thickBot="1" x14ac:dyDescent="0.4">
      <c r="B19" s="13" t="s">
        <v>43</v>
      </c>
      <c r="C19" s="29"/>
      <c r="D19" s="27">
        <v>4608</v>
      </c>
      <c r="E19" s="30">
        <v>4612</v>
      </c>
      <c r="F19" s="30">
        <v>4633</v>
      </c>
      <c r="G19" s="30">
        <v>4694</v>
      </c>
      <c r="H19" s="30">
        <v>4790</v>
      </c>
      <c r="I19" s="30">
        <v>4802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</v>
      </c>
      <c r="F20" s="33">
        <f>IF(ISNUMBER(F18),F19-F18+1,"")</f>
        <v>16</v>
      </c>
      <c r="G20" s="33">
        <f>IF(ISNUMBER(G18),G19-G18+1,"")</f>
        <v>61</v>
      </c>
      <c r="H20" s="33">
        <f>IF(ISNUMBER(H18),H19-H18+1,"")</f>
        <v>96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>
        <v>0.80902777777777779</v>
      </c>
      <c r="K24" s="106">
        <v>0.80902777777777779</v>
      </c>
      <c r="L24" s="36" t="s">
        <v>185</v>
      </c>
      <c r="M24" s="155" t="s">
        <v>205</v>
      </c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>
        <v>0.81597222222222221</v>
      </c>
      <c r="K26" s="106">
        <v>0.81597222222222221</v>
      </c>
      <c r="L26" s="36" t="s">
        <v>176</v>
      </c>
      <c r="M26" s="155" t="s">
        <v>206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0.12777777777777777</v>
      </c>
      <c r="D30" s="43"/>
      <c r="E30" s="43"/>
      <c r="F30" s="43"/>
      <c r="G30" s="43">
        <v>0.22222222222222221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0.37083333333333329</v>
      </c>
    </row>
    <row r="31" spans="2:16" ht="14.1" customHeight="1" x14ac:dyDescent="0.35">
      <c r="B31" s="37" t="s">
        <v>170</v>
      </c>
      <c r="C31" s="47">
        <v>0.14930555555555555</v>
      </c>
      <c r="D31" s="7"/>
      <c r="E31" s="7"/>
      <c r="F31" s="7"/>
      <c r="G31" s="7">
        <v>0.22222222222222221</v>
      </c>
      <c r="H31" s="7"/>
      <c r="I31" s="7"/>
      <c r="J31" s="7">
        <v>2.4305555555555556E-2</v>
      </c>
      <c r="K31" s="7">
        <v>6.9444444444444441E-3</v>
      </c>
      <c r="L31" s="7"/>
      <c r="M31" s="7"/>
      <c r="N31" s="7"/>
      <c r="O31" s="48"/>
      <c r="P31" s="46">
        <f>SUM(C31:N31)</f>
        <v>0.40277777777777779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6.5972222222222224E-2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6.5972222222222224E-2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0.14930555555555555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0.15625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6.9444444444444441E-3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0.33680555555555558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189</v>
      </c>
      <c r="D36" s="146"/>
      <c r="E36" s="145" t="s">
        <v>191</v>
      </c>
      <c r="F36" s="146"/>
      <c r="G36" s="145" t="s">
        <v>193</v>
      </c>
      <c r="H36" s="146"/>
      <c r="I36" s="145" t="s">
        <v>195</v>
      </c>
      <c r="J36" s="146"/>
      <c r="K36" s="145" t="s">
        <v>198</v>
      </c>
      <c r="L36" s="146"/>
      <c r="M36" s="145" t="s">
        <v>201</v>
      </c>
      <c r="N36" s="146"/>
      <c r="O36" s="118"/>
      <c r="P36" s="118"/>
    </row>
    <row r="37" spans="2:16" ht="18" customHeight="1" x14ac:dyDescent="0.35">
      <c r="B37" s="159"/>
      <c r="C37" s="145" t="s">
        <v>186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190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 t="s">
        <v>199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 t="s">
        <v>200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183</v>
      </c>
      <c r="C54" s="181"/>
      <c r="D54" s="181"/>
      <c r="E54" s="181"/>
      <c r="F54" s="112">
        <v>237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-157.697</v>
      </c>
      <c r="D72" s="60">
        <v>-157.56</v>
      </c>
      <c r="E72" s="100" t="s">
        <v>118</v>
      </c>
      <c r="F72" s="60">
        <v>23.7</v>
      </c>
      <c r="G72" s="60">
        <v>23.8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-153.072</v>
      </c>
      <c r="D73" s="60">
        <v>-152.94499999999999</v>
      </c>
      <c r="E73" s="102" t="s">
        <v>122</v>
      </c>
      <c r="F73" s="61">
        <v>36.4</v>
      </c>
      <c r="G73" s="61">
        <v>38.799999999999997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-203.803</v>
      </c>
      <c r="D74" s="60">
        <v>-203.46799999999999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-119.956</v>
      </c>
      <c r="D75" s="60">
        <v>-120.429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35.277000000000001</v>
      </c>
      <c r="D76" s="60">
        <v>35.518000000000001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33.000999999999998</v>
      </c>
      <c r="D77" s="60">
        <v>33.119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28.077000000000002</v>
      </c>
      <c r="D78" s="60">
        <v>28.163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26.474</v>
      </c>
      <c r="D79" s="60">
        <v>26.536999999999999</v>
      </c>
      <c r="E79" s="100" t="s">
        <v>152</v>
      </c>
      <c r="F79" s="60">
        <v>19.8</v>
      </c>
      <c r="G79" s="60">
        <v>20.8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6.2500000000000003E-6</v>
      </c>
      <c r="D80" s="64">
        <v>6.5400000000000001E-6</v>
      </c>
      <c r="E80" s="102" t="s">
        <v>157</v>
      </c>
      <c r="F80" s="61">
        <v>38.9</v>
      </c>
      <c r="G80" s="61">
        <v>45.1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2026-03-11T19:51:26Z</dcterms:modified>
</cp:coreProperties>
</file>