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3\"/>
    </mc:Choice>
  </mc:AlternateContent>
  <xr:revisionPtr revIDLastSave="0" documentId="13_ncr:1_{C4D2FF40-FE71-4906-A79A-FC87B6DF665C}" xr6:coauthVersionLast="47" xr6:coauthVersionMax="47" xr10:uidLastSave="{00000000-0000-0000-0000-000000000000}"/>
  <bookViews>
    <workbookView xWindow="47532" yWindow="2760" windowWidth="20472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<sst xmlns="http://schemas.openxmlformats.org/spreadsheetml/2006/main" count="213" uniqueCount="200">
  <si>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</si>
  <si>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</si>
  <si>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</si>
  <si>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</si>
  <si>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</si>
  <si>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</si>
  <si>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</si>
  <si>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</si>
  <si>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</si>
  <si>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</si>
  <si>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</si>
  <si>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</si>
  <si>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</si>
  <si>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</si>
  <si>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</si>
  <si>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</si>
  <si>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</si>
  <si>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</si>
  <si>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</si>
  <si>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</si>
  <si>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</si>
  <si>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</si>
  <si>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</si>
  <si>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</si>
  <si>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</si>
  <si>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</si>
  <si>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</si>
  <si>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</si>
  <si>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</si>
  <si>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</si>
  <si>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</si>
  <si>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</si>
  <si>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</si>
  <si>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</si>
  <si>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</si>
  <si>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</si>
  <si>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</si>
  <si>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</si>
  <si>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</si>
  <si>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</si>
  <si>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</si>
  <si>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</si>
  <si>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</si>
  <si>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</si>
  <si>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</si>
  <si>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</si>
  <si>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</si>
  <si>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</si>
  <si>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</si>
  <si>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</si>
  <si>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</si>
  <si>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</si>
  <si>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</si>
  <si>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</si>
  <si>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</si>
  <si>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</si>
  <si>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</si>
  <si>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</si>
  <si>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</si>
  <si>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</si>
  <si>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</si>
  <si>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</si>
  <si>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</si>
  <si>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</si>
  <si>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</si>
  <si>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</si>
  <si>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</si>
  <si>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</si>
  <si>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</si>
  <si>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</si>
  <si>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</si>
  <si>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</si>
  <si>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</si>
  <si>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</si>
  <si>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</si>
  <si>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</si>
  <si>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</si>
  <si>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</si>
  <si>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</si>
  <si>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</si>
  <si>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</si>
  <si>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</si>
  <si>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</si>
  <si>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</si>
  <si>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</si>
  <si>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</si>
  <si>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</si>
  <si>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</si>
  <si>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</si>
  <si>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</si>
  <si>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</si>
  <si>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</si>
  <si>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</si>
  <si>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</si>
  <si>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</si>
  <si>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</si>
  <si>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</si>
  <si>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</si>
  <si>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</si>
  <si>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</si>
  <si>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</si>
  <si>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</si>
  <si>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</si>
  <si>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</si>
  <si>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</si>
  <si>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</si>
  <si>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</si>
  <si>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</si>
  <si>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</si>
  <si>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</si>
  <si>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</si>
  <si>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</si>
  <si>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</si>
  <si>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</si>
  <si>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</si>
  <si>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</si>
  <si>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</si>
  <si>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</si>
  <si>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</si>
  <si>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</si>
  <si>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</si>
  <si>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</si>
  <si>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</si>
  <si>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</si>
  <si>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</si>
  <si>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</si>
  <si>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</si>
  <si>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</si>
  <si>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</si>
  <si>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</si>
  <si>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</si>
  <si>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</si>
  <si>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</si>
  <si>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</si>
  <si>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</si>
  <si>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</si>
  <si>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</si>
  <si>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</si>
  <si>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</si>
  <si>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</si>
  <si>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</si>
  <si>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</si>
  <si>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</si>
  <si>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</si>
  <si>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</si>
  <si>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</si>
  <si>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</si>
  <si>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</si>
  <si>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</si>
  <si>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</si>
  <si>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</si>
  <si>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</si>
  <si>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</si>
  <si>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</si>
  <si>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</si>
  <si>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</si>
  <si>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</si>
  <si>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</si>
  <si>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</si>
  <si>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</si>
  <si>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</si>
  <si>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</si>
  <si>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</si>
  <si>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</si>
  <si>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</si>
  <si>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</si>
  <si>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</si>
  <si>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</si>
  <si>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</si>
  <si>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</si>
  <si>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</si>
  <si>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</si>
  <si>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</si>
  <si>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</si>
  <si>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</si>
  <si>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</si>
  <si>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</si>
  <si>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</si>
  <si>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</si>
  <si>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</si>
  <si>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TMT</t>
    <phoneticPr fontId="3" type="noConversion"/>
  </si>
  <si>
    <t>BLG</t>
    <phoneticPr fontId="3" type="noConversion"/>
  </si>
  <si>
    <t>LSST</t>
    <phoneticPr fontId="3" type="noConversion"/>
  </si>
  <si>
    <t xml:space="preserve">BLG K2 mode(mkk2list.f) LAST No. </t>
    <phoneticPr fontId="3" type="noConversion"/>
  </si>
  <si>
    <t>월령 40% 이상으로 방풍막 연결</t>
    <phoneticPr fontId="3" type="noConversion"/>
  </si>
  <si>
    <t>R</t>
    <phoneticPr fontId="3" type="noConversion"/>
  </si>
  <si>
    <t xml:space="preserve"> </t>
    <phoneticPr fontId="3" type="noConversion"/>
  </si>
  <si>
    <t>신가은</t>
    <phoneticPr fontId="3" type="noConversion"/>
  </si>
  <si>
    <t>KSP</t>
    <phoneticPr fontId="3" type="noConversion"/>
  </si>
  <si>
    <t>5s/28k 5s/20k 8s/23k 11s/23k</t>
    <phoneticPr fontId="3" type="noConversion"/>
  </si>
  <si>
    <t>6s/21k 9s/23k 12s/23k 15s/22k</t>
    <phoneticPr fontId="3" type="noConversion"/>
  </si>
  <si>
    <t>M_004460-004461:T</t>
    <phoneticPr fontId="3" type="noConversion"/>
  </si>
  <si>
    <t>UT 15시부터 옅은 구름 영향 있음</t>
    <phoneticPr fontId="3" type="noConversion"/>
  </si>
  <si>
    <t>C_004557-004559</t>
    <phoneticPr fontId="3" type="noConversion"/>
  </si>
  <si>
    <t>[16:00] 짙은 구름으로 인한 관측 대기 [17:30] 관측 재개</t>
    <phoneticPr fontId="3" type="noConversion"/>
  </si>
  <si>
    <t>C_004561-004564</t>
    <phoneticPr fontId="3" type="noConversion"/>
  </si>
  <si>
    <t>C_004584</t>
    <phoneticPr fontId="3" type="noConversion"/>
  </si>
  <si>
    <t>ESE</t>
    <phoneticPr fontId="3" type="noConversion"/>
  </si>
  <si>
    <t>SSE</t>
    <phoneticPr fontId="3" type="noConversion"/>
  </si>
  <si>
    <t>NNE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</si>
</sst>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22" zoomScale="145" zoomScaleNormal="145" workbookViewId="0">
      <selection activeCell="B43" sqref="B43:P43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5" t="s">
        <v>0</v>
      </c>
      <c r="C2" s="15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6">
        <v>46091</v>
      </c>
      <c r="D3" s="157"/>
      <c r="E3" s="1"/>
      <c r="F3" s="1"/>
      <c r="G3" s="1"/>
      <c r="H3" s="1"/>
      <c r="I3" s="1"/>
      <c r="J3" s="1"/>
      <c r="K3" s="66" t="s">
        <v>2</v>
      </c>
      <c r="L3" s="158">
        <f>(P31-(P32+P33))/P31*100</f>
        <v>84.126984126984127</v>
      </c>
      <c r="M3" s="158"/>
      <c r="N3" s="66" t="s">
        <v>3</v>
      </c>
      <c r="O3" s="158">
        <f>(P31-P33)/P31*100</f>
        <v>100</v>
      </c>
      <c r="P3" s="158"/>
    </row>
    <row r="4" spans="2:16" ht="14.25" customHeight="1" x14ac:dyDescent="0.35">
      <c r="B4" s="34" t="s">
        <v>4</v>
      </c>
      <c r="C4" s="2" t="s">
        <v>187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5" t="s">
        <v>6</v>
      </c>
      <c r="C7" s="15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0.40972222222222221</v>
      </c>
      <c r="D9" s="8">
        <v>2.9</v>
      </c>
      <c r="E9" s="8">
        <v>21.1</v>
      </c>
      <c r="F9" s="8">
        <v>49.4</v>
      </c>
      <c r="G9" s="36" t="s">
        <v>197</v>
      </c>
      <c r="H9" s="8">
        <v>5.0999999999999996</v>
      </c>
      <c r="I9" s="36">
        <v>57.6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1.8</v>
      </c>
      <c r="E10" s="8">
        <v>18.600000000000001</v>
      </c>
      <c r="F10" s="8">
        <v>61.6</v>
      </c>
      <c r="G10" s="36" t="s">
        <v>198</v>
      </c>
      <c r="H10" s="8">
        <v>3.8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0.77916666666666667</v>
      </c>
      <c r="D11" s="15">
        <v>1.8</v>
      </c>
      <c r="E11" s="15">
        <v>17.899999999999999</v>
      </c>
      <c r="F11" s="15">
        <v>60.4</v>
      </c>
      <c r="G11" s="36" t="s">
        <v>199</v>
      </c>
      <c r="H11" s="15">
        <v>5</v>
      </c>
      <c r="I11" s="16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24.369444444444444</v>
      </c>
      <c r="D12" s="19">
        <f>AVERAGE(D9:D11)</f>
        <v>2.1666666666666665</v>
      </c>
      <c r="E12" s="19">
        <f>AVERAGE(E9:E11)</f>
        <v>19.2</v>
      </c>
      <c r="F12" s="20">
        <f>AVERAGE(F9:F11)</f>
        <v>57.133333333333333</v>
      </c>
      <c r="G12" s="21"/>
      <c r="H12" s="22">
        <f>AVERAGE(H9:H11)</f>
        <v>4.6333333333333329</v>
      </c>
      <c r="I12" s="23"/>
      <c r="J12" s="24">
        <f>AVERAGE(J9:J11)</f>
        <v>0.33333333333333331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5" t="s">
        <v>25</v>
      </c>
      <c r="C14" s="15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180</v>
      </c>
      <c r="F16" s="27" t="s">
        <v>182</v>
      </c>
      <c r="G16" s="117" t="s">
        <v>188</v>
      </c>
      <c r="H16" s="27" t="s">
        <v>181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0.35</v>
      </c>
      <c r="D17" s="28">
        <v>0.35069444444444442</v>
      </c>
      <c r="E17" s="28">
        <v>0.38680555555555557</v>
      </c>
      <c r="F17" s="28">
        <v>0.40555555555555556</v>
      </c>
      <c r="G17" s="28">
        <v>0.43194444444444446</v>
      </c>
      <c r="H17" s="28">
        <v>0.65972222222222221</v>
      </c>
      <c r="I17" s="28">
        <v>0.79236111111111107</v>
      </c>
      <c r="J17" s="28"/>
      <c r="K17" s="28"/>
      <c r="L17" s="28"/>
      <c r="M17" s="28"/>
      <c r="N17" s="28"/>
      <c r="O17" s="28"/>
      <c r="P17" s="28">
        <v>0.79583333333333328</v>
      </c>
    </row>
    <row r="18" spans="2:16" ht="14.1" customHeight="1" x14ac:dyDescent="0.35">
      <c r="B18" s="35" t="s">
        <v>42</v>
      </c>
      <c r="C18" s="27">
        <v>4364</v>
      </c>
      <c r="D18" s="27">
        <v>4365</v>
      </c>
      <c r="E18" s="27">
        <v>4387</v>
      </c>
      <c r="F18" s="27">
        <v>4399</v>
      </c>
      <c r="G18" s="27">
        <v>4415</v>
      </c>
      <c r="H18" s="27">
        <v>4557</v>
      </c>
      <c r="I18" s="27">
        <v>4597</v>
      </c>
      <c r="J18" s="27"/>
      <c r="K18" s="27"/>
      <c r="L18" s="27"/>
      <c r="M18" s="27"/>
      <c r="N18" s="27"/>
      <c r="O18" s="27"/>
      <c r="P18" s="27">
        <v>4602</v>
      </c>
    </row>
    <row r="19" spans="2:16" ht="14.1" customHeight="1" thickBot="1" x14ac:dyDescent="0.4">
      <c r="B19" s="13" t="s">
        <v>43</v>
      </c>
      <c r="C19" s="29"/>
      <c r="D19" s="27">
        <v>4377</v>
      </c>
      <c r="E19" s="30">
        <v>4398</v>
      </c>
      <c r="F19" s="30">
        <v>4414</v>
      </c>
      <c r="G19" s="30">
        <v>4556</v>
      </c>
      <c r="H19" s="30">
        <v>4596</v>
      </c>
      <c r="I19" s="30">
        <v>4601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16</v>
      </c>
      <c r="G20" s="33">
        <f>IF(ISNUMBER(G18),G19-G18+1,"")</f>
        <v>142</v>
      </c>
      <c r="H20" s="33">
        <f>IF(ISNUMBER(H18),H19-H18+1,"")</f>
        <v>40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4" t="s">
        <v>45</v>
      </c>
      <c r="C22" s="35" t="s">
        <v>21</v>
      </c>
      <c r="D22" s="35" t="s">
        <v>23</v>
      </c>
      <c r="E22" s="35" t="s">
        <v>46</v>
      </c>
      <c r="F22" s="165" t="s">
        <v>47</v>
      </c>
      <c r="G22" s="165"/>
      <c r="H22" s="165"/>
      <c r="I22" s="165"/>
      <c r="J22" s="35" t="s">
        <v>21</v>
      </c>
      <c r="K22" s="35" t="s">
        <v>23</v>
      </c>
      <c r="L22" s="35" t="s">
        <v>46</v>
      </c>
      <c r="M22" s="165" t="s">
        <v>47</v>
      </c>
      <c r="N22" s="165"/>
      <c r="O22" s="165"/>
      <c r="P22" s="165"/>
    </row>
    <row r="23" spans="2:16" ht="13.5" customHeight="1" x14ac:dyDescent="0.35">
      <c r="B23" s="164"/>
      <c r="C23" s="116"/>
      <c r="D23" s="116"/>
      <c r="E23" s="36" t="s">
        <v>48</v>
      </c>
      <c r="F23" s="163"/>
      <c r="G23" s="163"/>
      <c r="H23" s="163"/>
      <c r="I23" s="163"/>
      <c r="J23" s="106"/>
      <c r="K23" s="106"/>
      <c r="L23" s="116" t="s">
        <v>165</v>
      </c>
      <c r="M23" s="163"/>
      <c r="N23" s="163"/>
      <c r="O23" s="163"/>
      <c r="P23" s="163"/>
    </row>
    <row r="24" spans="2:16" ht="13.5" customHeight="1" x14ac:dyDescent="0.35">
      <c r="B24" s="164"/>
      <c r="C24" s="116">
        <v>0.36805555555555558</v>
      </c>
      <c r="D24" s="116">
        <v>0.37083333333333335</v>
      </c>
      <c r="E24" s="113" t="s">
        <v>178</v>
      </c>
      <c r="F24" s="163" t="s">
        <v>189</v>
      </c>
      <c r="G24" s="163"/>
      <c r="H24" s="163"/>
      <c r="I24" s="163"/>
      <c r="J24" s="106"/>
      <c r="K24" s="106"/>
      <c r="L24" s="36" t="s">
        <v>185</v>
      </c>
      <c r="M24" s="163"/>
      <c r="N24" s="163"/>
      <c r="O24" s="163"/>
      <c r="P24" s="163"/>
    </row>
    <row r="25" spans="2:16" ht="13.5" customHeight="1" x14ac:dyDescent="0.35">
      <c r="B25" s="164"/>
      <c r="C25" s="116"/>
      <c r="D25" s="116"/>
      <c r="E25" s="113" t="s">
        <v>171</v>
      </c>
      <c r="F25" s="163"/>
      <c r="G25" s="163"/>
      <c r="H25" s="163"/>
      <c r="I25" s="163"/>
      <c r="J25" s="106"/>
      <c r="K25" s="106"/>
      <c r="L25" s="36" t="s">
        <v>49</v>
      </c>
      <c r="M25" s="163"/>
      <c r="N25" s="163"/>
      <c r="O25" s="163"/>
      <c r="P25" s="163"/>
    </row>
    <row r="26" spans="2:16" ht="13.5" customHeight="1" x14ac:dyDescent="0.35">
      <c r="B26" s="164"/>
      <c r="C26" s="106">
        <v>0.37152777777777779</v>
      </c>
      <c r="D26" s="106">
        <v>0.37430555555555556</v>
      </c>
      <c r="E26" s="113" t="s">
        <v>165</v>
      </c>
      <c r="F26" s="163" t="s">
        <v>190</v>
      </c>
      <c r="G26" s="163"/>
      <c r="H26" s="163"/>
      <c r="I26" s="163"/>
      <c r="J26" s="106"/>
      <c r="K26" s="106"/>
      <c r="L26" s="36" t="s">
        <v>176</v>
      </c>
      <c r="M26" s="163"/>
      <c r="N26" s="163"/>
      <c r="O26" s="163"/>
      <c r="P26" s="16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5" t="s">
        <v>50</v>
      </c>
      <c r="C28" s="155"/>
      <c r="D28" s="15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0.12430555555555556</v>
      </c>
      <c r="D30" s="43">
        <v>0.22430555555555556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0.36944444444444441</v>
      </c>
    </row>
    <row r="31" spans="2:16" ht="14.1" customHeight="1" x14ac:dyDescent="0.35">
      <c r="B31" s="37" t="s">
        <v>170</v>
      </c>
      <c r="C31" s="47">
        <v>0.12430555555555556</v>
      </c>
      <c r="D31" s="7">
        <v>0.22569444444444445</v>
      </c>
      <c r="E31" s="7"/>
      <c r="F31" s="7"/>
      <c r="G31" s="7"/>
      <c r="H31" s="7"/>
      <c r="I31" s="7"/>
      <c r="J31" s="7">
        <v>2.4305555555555556E-2</v>
      </c>
      <c r="K31" s="7">
        <v>1.9444444444444445E-2</v>
      </c>
      <c r="L31" s="7"/>
      <c r="M31" s="7"/>
      <c r="N31" s="7"/>
      <c r="O31" s="48"/>
      <c r="P31" s="46">
        <f>SUM(C31:N31)</f>
        <v>0.39374999999999999</v>
      </c>
    </row>
    <row r="32" spans="2:16" ht="14.1" customHeight="1" x14ac:dyDescent="0.35">
      <c r="B32" s="37" t="s">
        <v>65</v>
      </c>
      <c r="C32" s="49">
        <v>6.25E-2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6.25E-2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6.1805555555555558E-2</v>
      </c>
      <c r="D34" s="110">
        <f t="shared" ref="D34:P34" si="1">D31-D32-D33</f>
        <v>0.22569444444444445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2.4305555555555556E-2</v>
      </c>
      <c r="K34" s="110">
        <f t="shared" si="1"/>
        <v>1.9444444444444445E-2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0.33124999999999999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0" t="s">
        <v>67</v>
      </c>
      <c r="C36" s="153" t="s">
        <v>191</v>
      </c>
      <c r="D36" s="154"/>
      <c r="E36" s="153" t="s">
        <v>193</v>
      </c>
      <c r="F36" s="154"/>
      <c r="G36" s="153" t="s">
        <v>195</v>
      </c>
      <c r="H36" s="154"/>
      <c r="I36" s="153" t="s">
        <v>196</v>
      </c>
      <c r="J36" s="154"/>
      <c r="K36" s="153"/>
      <c r="L36" s="154"/>
      <c r="M36" s="153"/>
      <c r="N36" s="154"/>
      <c r="O36" s="149"/>
      <c r="P36" s="149"/>
    </row>
    <row r="37" spans="2:16" ht="18" customHeight="1" x14ac:dyDescent="0.35">
      <c r="B37" s="151"/>
      <c r="C37" s="153" t="s">
        <v>186</v>
      </c>
      <c r="D37" s="154"/>
      <c r="E37" s="149"/>
      <c r="F37" s="149"/>
      <c r="G37" s="149"/>
      <c r="H37" s="149"/>
      <c r="I37" s="149"/>
      <c r="J37" s="149"/>
      <c r="K37" s="149"/>
      <c r="L37" s="149"/>
      <c r="M37" s="153"/>
      <c r="N37" s="154"/>
      <c r="O37" s="149"/>
      <c r="P37" s="149"/>
    </row>
    <row r="38" spans="2:16" ht="18" customHeight="1" x14ac:dyDescent="0.35">
      <c r="B38" s="151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2:16" ht="18" customHeight="1" x14ac:dyDescent="0.35">
      <c r="B39" s="151"/>
      <c r="C39" s="149"/>
      <c r="D39" s="149"/>
      <c r="E39" s="149"/>
      <c r="F39" s="149"/>
      <c r="G39" s="149"/>
      <c r="H39" s="149"/>
      <c r="I39" s="149"/>
      <c r="J39" s="149"/>
      <c r="K39" s="149" t="s">
        <v>177</v>
      </c>
      <c r="L39" s="149"/>
      <c r="M39" s="149"/>
      <c r="N39" s="149"/>
      <c r="O39" s="149"/>
      <c r="P39" s="149"/>
    </row>
    <row r="40" spans="2:16" ht="18" customHeight="1" x14ac:dyDescent="0.35">
      <c r="B40" s="151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2:16" ht="18" customHeight="1" x14ac:dyDescent="0.35">
      <c r="B41" s="152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192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 t="s">
        <v>194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183</v>
      </c>
      <c r="C54" s="126"/>
      <c r="D54" s="126"/>
      <c r="E54" s="126"/>
      <c r="F54" s="112">
        <v>261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6" t="s">
        <v>69</v>
      </c>
      <c r="C56" s="17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7" t="s">
        <v>70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71</v>
      </c>
      <c r="O57" s="178"/>
      <c r="P57" s="181"/>
    </row>
    <row r="58" spans="2:16" ht="17.100000000000001" customHeight="1" x14ac:dyDescent="0.35">
      <c r="B58" s="182" t="s">
        <v>72</v>
      </c>
      <c r="C58" s="183"/>
      <c r="D58" s="184"/>
      <c r="E58" s="182" t="s">
        <v>73</v>
      </c>
      <c r="F58" s="183"/>
      <c r="G58" s="184"/>
      <c r="H58" s="183" t="s">
        <v>74</v>
      </c>
      <c r="I58" s="183"/>
      <c r="J58" s="183"/>
      <c r="K58" s="185" t="s">
        <v>75</v>
      </c>
      <c r="L58" s="183"/>
      <c r="M58" s="186"/>
      <c r="N58" s="187"/>
      <c r="O58" s="183"/>
      <c r="P58" s="188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-157.75299999999999</v>
      </c>
      <c r="D72" s="60">
        <v>-158.80000000000001</v>
      </c>
      <c r="E72" s="100" t="s">
        <v>118</v>
      </c>
      <c r="F72" s="60">
        <v>23.8</v>
      </c>
      <c r="G72" s="60">
        <v>22.6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-153.25299999999999</v>
      </c>
      <c r="D73" s="60">
        <v>-154.494</v>
      </c>
      <c r="E73" s="102" t="s">
        <v>122</v>
      </c>
      <c r="F73" s="61">
        <v>38.799999999999997</v>
      </c>
      <c r="G73" s="61">
        <v>41.4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-208.506</v>
      </c>
      <c r="D74" s="60">
        <v>-211.005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-120.443</v>
      </c>
      <c r="D75" s="60">
        <v>-123.554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34.921999999999997</v>
      </c>
      <c r="D76" s="60">
        <v>33.286999999999999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32.765999999999998</v>
      </c>
      <c r="D77" s="60">
        <v>31.367000000000001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27.832000000000001</v>
      </c>
      <c r="D78" s="60">
        <v>26.399000000000001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26.276</v>
      </c>
      <c r="D79" s="60">
        <v>24.847000000000001</v>
      </c>
      <c r="E79" s="100" t="s">
        <v>152</v>
      </c>
      <c r="F79" s="60">
        <v>18.899999999999999</v>
      </c>
      <c r="G79" s="60">
        <v>15.7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4.3599999999999998E-6</v>
      </c>
      <c r="D80" s="64">
        <v>4.0300000000000004E-6</v>
      </c>
      <c r="E80" s="102" t="s">
        <v>157</v>
      </c>
      <c r="F80" s="61">
        <v>47.7</v>
      </c>
      <c r="G80" s="61">
        <v>65.8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9" t="s">
        <v>161</v>
      </c>
      <c r="C84" s="159"/>
    </row>
    <row r="85" spans="2:16" ht="15" customHeight="1" x14ac:dyDescent="0.35">
      <c r="B85" s="160" t="s">
        <v>184</v>
      </c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2"/>
    </row>
    <row r="86" spans="2:16" ht="15" customHeight="1" x14ac:dyDescent="0.35">
      <c r="B86" s="166"/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8"/>
    </row>
    <row r="87" spans="2:16" ht="15" customHeight="1" x14ac:dyDescent="0.35">
      <c r="B87" s="166"/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8"/>
    </row>
    <row r="88" spans="2:16" ht="15" customHeight="1" x14ac:dyDescent="0.35">
      <c r="B88" s="169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1"/>
    </row>
    <row r="89" spans="2:16" ht="15" customHeight="1" x14ac:dyDescent="0.35">
      <c r="B89" s="169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1"/>
    </row>
    <row r="90" spans="2:16" ht="15" customHeight="1" x14ac:dyDescent="0.35">
      <c r="B90" s="169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1"/>
    </row>
    <row r="91" spans="2:16" ht="15" customHeight="1" x14ac:dyDescent="0.35">
      <c r="B91" s="169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1"/>
    </row>
    <row r="92" spans="2:16" ht="15" customHeight="1" x14ac:dyDescent="0.35">
      <c r="B92" s="169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1"/>
    </row>
    <row r="93" spans="2:16" ht="15" customHeight="1" x14ac:dyDescent="0.35">
      <c r="B93" s="169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1"/>
    </row>
    <row r="94" spans="2:16" ht="15" customHeight="1" x14ac:dyDescent="0.35">
      <c r="B94" s="169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1"/>
    </row>
    <row r="95" spans="2:16" ht="15" customHeight="1" x14ac:dyDescent="0.35">
      <c r="B95" s="175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1"/>
    </row>
    <row r="96" spans="2:16" ht="15" customHeight="1" x14ac:dyDescent="0.35">
      <c r="B96" s="169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1"/>
    </row>
    <row r="97" spans="2:16" ht="15" customHeight="1" x14ac:dyDescent="0.35">
      <c r="B97" s="169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1"/>
    </row>
    <row r="98" spans="2:16" ht="15" customHeight="1" x14ac:dyDescent="0.35">
      <c r="B98" s="169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1"/>
    </row>
    <row r="99" spans="2:16" ht="15" customHeight="1" x14ac:dyDescent="0.35">
      <c r="B99" s="172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4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2026-03-10T19:21:18Z</dcterms:modified>
</cp:coreProperties>
</file>