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96E1EC79-8670-448C-BAB5-AFDD5586E584}" xr6:coauthVersionLast="47" xr6:coauthVersionMax="47" xr10:uidLastSave="{00000000-0000-0000-0000-000000000000}"/>
  <bookViews>
    <workbookView xWindow="23460" yWindow="11544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<sst xmlns="http://schemas.openxmlformats.org/spreadsheetml/2006/main" count="220" uniqueCount="207">
  <si>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</si>
  <si>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</si>
  <si>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</si>
  <si>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</si>
  <si>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</si>
  <si>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</si>
  <si>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</si>
  <si>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</si>
  <si>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</si>
  <si>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</si>
  <si>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</si>
  <si>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</si>
  <si>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</si>
  <si>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</si>
  <si>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</si>
  <si>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</si>
  <si>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</si>
  <si>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</si>
  <si>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</si>
  <si>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</si>
  <si>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</si>
  <si>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</si>
  <si>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</si>
  <si>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</si>
  <si>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</si>
  <si>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</si>
  <si>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</si>
  <si>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</si>
  <si>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</si>
  <si>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</si>
  <si>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</si>
  <si>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</si>
  <si>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</si>
  <si>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</si>
  <si>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</si>
  <si>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</si>
  <si>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</si>
  <si>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</si>
  <si>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</si>
  <si>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</si>
  <si>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</si>
  <si>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</si>
  <si>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</si>
  <si>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</si>
  <si>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</si>
  <si>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</si>
  <si>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</si>
  <si>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</si>
  <si>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</si>
  <si>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</si>
  <si>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</si>
  <si>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</si>
  <si>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</si>
  <si>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</si>
  <si>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</si>
  <si>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</si>
  <si>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</si>
  <si>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</si>
  <si>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</si>
  <si>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</si>
  <si>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</si>
  <si>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</si>
  <si>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</si>
  <si>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</si>
  <si>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</si>
  <si>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</si>
  <si>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</si>
  <si>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</si>
  <si>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</si>
  <si>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</si>
  <si>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</si>
  <si>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</si>
  <si>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</si>
  <si>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</si>
  <si>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</si>
  <si>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</si>
  <si>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</si>
  <si>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</si>
  <si>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</si>
  <si>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</si>
  <si>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</si>
  <si>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</si>
  <si>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</si>
  <si>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</si>
  <si>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</si>
  <si>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</si>
  <si>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</si>
  <si>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</si>
  <si>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</si>
  <si>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</si>
  <si>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</si>
  <si>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</si>
  <si>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</si>
  <si>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</si>
  <si>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</si>
  <si>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</si>
  <si>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</si>
  <si>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</si>
  <si>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</si>
  <si>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</si>
  <si>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</si>
  <si>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</si>
  <si>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</si>
  <si>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</si>
  <si>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</si>
  <si>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</si>
  <si>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</si>
  <si>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</si>
  <si>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</si>
  <si>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</si>
  <si>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</si>
  <si>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</si>
  <si>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</si>
  <si>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</si>
  <si>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</si>
  <si>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</si>
  <si>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</si>
  <si>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</si>
  <si>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</si>
  <si>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</si>
  <si>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</si>
  <si>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</si>
  <si>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</si>
  <si>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</si>
  <si>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</si>
  <si>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</si>
  <si>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</si>
  <si>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</si>
  <si>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</si>
  <si>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</si>
  <si>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</si>
  <si>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</si>
  <si>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</si>
  <si>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</si>
  <si>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</si>
  <si>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</si>
  <si>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</si>
  <si>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</si>
  <si>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</si>
  <si>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</si>
  <si>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</si>
  <si>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</si>
  <si>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</si>
  <si>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</si>
  <si>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</si>
  <si>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</si>
  <si>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</si>
  <si>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</si>
  <si>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</si>
  <si>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</si>
  <si>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</si>
  <si>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</si>
  <si>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</si>
  <si>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</si>
  <si>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</si>
  <si>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</si>
  <si>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</si>
  <si>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</si>
  <si>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</si>
  <si>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</si>
  <si>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</si>
  <si>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</si>
  <si>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</si>
  <si>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</si>
  <si>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</si>
  <si>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</si>
  <si>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</si>
  <si>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</si>
  <si>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</si>
  <si>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</si>
  <si>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</si>
  <si>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</si>
  <si>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</si>
  <si>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</si>
  <si>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</si>
  <si>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</si>
  <si>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</si>
  <si>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</si>
  <si>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</si>
  <si>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</si>
  <si>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TMT</t>
    <phoneticPr fontId="3" type="noConversion"/>
  </si>
  <si>
    <t>김예은</t>
    <phoneticPr fontId="3" type="noConversion"/>
  </si>
  <si>
    <t>-</t>
    <phoneticPr fontId="3" type="noConversion"/>
  </si>
  <si>
    <t>BLG</t>
    <phoneticPr fontId="3" type="noConversion"/>
  </si>
  <si>
    <t>NE</t>
    <phoneticPr fontId="3" type="noConversion"/>
  </si>
  <si>
    <t>LSST</t>
    <phoneticPr fontId="3" type="noConversion"/>
  </si>
  <si>
    <t xml:space="preserve">BLG K2 mode(mkk2list.f) LAST No. </t>
    <phoneticPr fontId="3" type="noConversion"/>
  </si>
  <si>
    <t>월령 40% 이상으로 방풍막 연결</t>
    <phoneticPr fontId="3" type="noConversion"/>
  </si>
  <si>
    <t>SE</t>
    <phoneticPr fontId="3" type="noConversion"/>
  </si>
  <si>
    <t>ESE</t>
    <phoneticPr fontId="3" type="noConversion"/>
  </si>
  <si>
    <t>DEEPS</t>
    <phoneticPr fontId="3" type="noConversion"/>
  </si>
  <si>
    <t>R</t>
    <phoneticPr fontId="3" type="noConversion"/>
  </si>
  <si>
    <t xml:space="preserve"> </t>
    <phoneticPr fontId="3" type="noConversion"/>
  </si>
  <si>
    <t>[9:15-9:50] 짙은 구름으로 인한 관측 대기 후 관측 재개</t>
    <phoneticPr fontId="3" type="noConversion"/>
  </si>
  <si>
    <t>E_004013-004014</t>
    <phoneticPr fontId="3" type="noConversion"/>
  </si>
  <si>
    <t>E_004013-004014 관측 가능성 테스트 영상</t>
    <phoneticPr fontId="3" type="noConversion"/>
  </si>
  <si>
    <t>[12:43] 짙은 구름으로 인한 관측 대기/ [14:39] 관측 재개</t>
    <phoneticPr fontId="3" type="noConversion"/>
  </si>
  <si>
    <t>[14:52]짙은 구름으로 인한 관측 대기/ [15:46] 관측 재개</t>
    <phoneticPr fontId="3" type="noConversion"/>
  </si>
  <si>
    <t>M_004137-004138:K</t>
    <phoneticPr fontId="3" type="noConversion"/>
  </si>
  <si>
    <t>C_004013-004062</t>
    <phoneticPr fontId="3" type="noConversion"/>
  </si>
  <si>
    <t>I_004060</t>
    <phoneticPr fontId="3" type="noConversion"/>
  </si>
  <si>
    <t>I_004060 filter R과 초점값 누락 됨</t>
    <phoneticPr fontId="3" type="noConversion"/>
  </si>
  <si>
    <t>[10:30-11:03] 짙은 구름으로 인한 관측 대기 후 관측 재개</t>
    <phoneticPr fontId="3" type="noConversion"/>
  </si>
  <si>
    <t>6s/23k</t>
    <phoneticPr fontId="3" type="noConversion"/>
  </si>
  <si>
    <t>10s/26k</t>
    <phoneticPr fontId="3" type="noConversion"/>
  </si>
  <si>
    <t>DS9(영상 확인)5회 꺼짐</t>
    <phoneticPr fontId="3" type="noConversion"/>
  </si>
  <si>
    <t>flatcal 위치 복사(드래그/휠) 오류로 수작업을 진행했으나 금일 기능 정상화 확인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</si>
</sst>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6" fillId="0" borderId="26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I36" sqref="I36:J3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46086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67.335766423357654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0.41388888888888886</v>
      </c>
      <c r="D9" s="8">
        <v>2.1</v>
      </c>
      <c r="E9" s="8">
        <v>24</v>
      </c>
      <c r="F9" s="8">
        <v>45</v>
      </c>
      <c r="G9" s="36" t="s">
        <v>188</v>
      </c>
      <c r="H9" s="8">
        <v>1.1000000000000001</v>
      </c>
      <c r="I9" s="36">
        <v>96.9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21.8</v>
      </c>
      <c r="F10" s="8">
        <v>57.5</v>
      </c>
      <c r="G10" s="36" t="s">
        <v>189</v>
      </c>
      <c r="H10" s="8">
        <v>2.2000000000000002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0.77569444444444446</v>
      </c>
      <c r="D11" s="15">
        <v>1.3</v>
      </c>
      <c r="E11" s="15">
        <v>19.5</v>
      </c>
      <c r="F11" s="15">
        <v>64.5</v>
      </c>
      <c r="G11" s="36" t="s">
        <v>184</v>
      </c>
      <c r="H11" s="15">
        <v>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24.361805555555556</v>
      </c>
      <c r="D12" s="19">
        <f>AVERAGE(D9:D11)</f>
        <v>1.7000000000000002</v>
      </c>
      <c r="E12" s="19">
        <f>AVERAGE(E9:E11)</f>
        <v>21.766666666666666</v>
      </c>
      <c r="F12" s="20">
        <f>AVERAGE(F9:F11)</f>
        <v>55.666666666666664</v>
      </c>
      <c r="G12" s="21"/>
      <c r="H12" s="22">
        <f>AVERAGE(H9:H11)</f>
        <v>4.1000000000000005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180</v>
      </c>
      <c r="F16" s="27" t="s">
        <v>185</v>
      </c>
      <c r="G16" s="117" t="s">
        <v>190</v>
      </c>
      <c r="H16" s="27" t="s">
        <v>183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0.36319444444444443</v>
      </c>
      <c r="D17" s="28">
        <v>0.36388888888888887</v>
      </c>
      <c r="E17" s="28">
        <v>0.39861111111111114</v>
      </c>
      <c r="F17" s="28">
        <v>0.41180555555555554</v>
      </c>
      <c r="G17" s="28">
        <v>0.46319444444444446</v>
      </c>
      <c r="H17" s="28">
        <v>0.67152777777777772</v>
      </c>
      <c r="I17" s="28">
        <v>0.80972222222222223</v>
      </c>
      <c r="J17" s="28"/>
      <c r="K17" s="28"/>
      <c r="L17" s="28"/>
      <c r="M17" s="28"/>
      <c r="N17" s="28"/>
      <c r="O17" s="28"/>
      <c r="P17" s="28">
        <v>0.8208333333333333</v>
      </c>
    </row>
    <row r="18" spans="2:16" ht="14.1" customHeight="1" x14ac:dyDescent="0.35">
      <c r="B18" s="35" t="s">
        <v>42</v>
      </c>
      <c r="C18" s="27">
        <v>4005</v>
      </c>
      <c r="D18" s="27">
        <v>4006</v>
      </c>
      <c r="E18" s="27">
        <v>4013</v>
      </c>
      <c r="F18" s="27">
        <v>4015</v>
      </c>
      <c r="G18" s="27">
        <v>4031</v>
      </c>
      <c r="H18" s="27">
        <v>4066</v>
      </c>
      <c r="I18" s="27">
        <v>4149</v>
      </c>
      <c r="J18" s="27"/>
      <c r="K18" s="27"/>
      <c r="L18" s="27"/>
      <c r="M18" s="27"/>
      <c r="N18" s="27"/>
      <c r="O18" s="27"/>
      <c r="P18" s="27">
        <v>4159</v>
      </c>
    </row>
    <row r="19" spans="2:16" ht="14.1" customHeight="1" thickBot="1" x14ac:dyDescent="0.4">
      <c r="B19" s="13" t="s">
        <v>43</v>
      </c>
      <c r="C19" s="29"/>
      <c r="D19" s="27">
        <v>4010</v>
      </c>
      <c r="E19" s="30">
        <v>4014</v>
      </c>
      <c r="F19" s="30">
        <v>4030</v>
      </c>
      <c r="G19" s="30">
        <v>4065</v>
      </c>
      <c r="H19" s="30">
        <v>4148</v>
      </c>
      <c r="I19" s="30">
        <v>4158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</v>
      </c>
      <c r="F20" s="33">
        <f>IF(ISNUMBER(F18),F19-F18+1,"")</f>
        <v>16</v>
      </c>
      <c r="G20" s="33">
        <f>IF(ISNUMBER(G18),G19-G18+1,"")</f>
        <v>35</v>
      </c>
      <c r="H20" s="33">
        <f>IF(ISNUMBER(H18),H19-H18+1,"")</f>
        <v>83</v>
      </c>
      <c r="I20" s="33">
        <f t="shared" ref="I20:O20" si="0">IF(ISNUMBER(I18),I19-I18+1,"")</f>
        <v>10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>
        <v>0.81111111111111112</v>
      </c>
      <c r="K23" s="106">
        <v>0.81111111111111112</v>
      </c>
      <c r="L23" s="116" t="s">
        <v>165</v>
      </c>
      <c r="M23" s="163" t="s">
        <v>204</v>
      </c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178</v>
      </c>
      <c r="F24" s="163"/>
      <c r="G24" s="163"/>
      <c r="H24" s="163"/>
      <c r="I24" s="163"/>
      <c r="J24" s="106"/>
      <c r="K24" s="106"/>
      <c r="L24" s="36" t="s">
        <v>191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>
        <v>0.81388888888888888</v>
      </c>
      <c r="K25" s="106">
        <v>0.81388888888888888</v>
      </c>
      <c r="L25" s="36" t="s">
        <v>49</v>
      </c>
      <c r="M25" s="163" t="s">
        <v>203</v>
      </c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176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0.1076388888888889</v>
      </c>
      <c r="D30" s="43"/>
      <c r="E30" s="43"/>
      <c r="F30" s="43"/>
      <c r="G30" s="43">
        <v>0.23333333333333334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0.36180555555555555</v>
      </c>
    </row>
    <row r="31" spans="2:16" ht="14.1" customHeight="1" x14ac:dyDescent="0.35">
      <c r="B31" s="37" t="s">
        <v>170</v>
      </c>
      <c r="C31" s="47">
        <v>0.125</v>
      </c>
      <c r="D31" s="7"/>
      <c r="E31" s="7"/>
      <c r="F31" s="7"/>
      <c r="G31" s="7">
        <v>0.23333333333333334</v>
      </c>
      <c r="H31" s="7"/>
      <c r="I31" s="7"/>
      <c r="J31" s="7">
        <v>2.2222222222222223E-2</v>
      </c>
      <c r="K31" s="7"/>
      <c r="L31" s="7"/>
      <c r="M31" s="7"/>
      <c r="N31" s="7"/>
      <c r="O31" s="48"/>
      <c r="P31" s="46">
        <f>SUM(C31:N31)</f>
        <v>0.38055555555555554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>
        <v>0.12430555555555556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0.12430555555555556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0.125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0.10902777777777778</v>
      </c>
      <c r="H34" s="110">
        <f t="shared" si="1"/>
        <v>0</v>
      </c>
      <c r="I34" s="110">
        <f t="shared" si="1"/>
        <v>0</v>
      </c>
      <c r="J34" s="110">
        <f t="shared" si="1"/>
        <v>2.2222222222222223E-2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0.25624999999999998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199</v>
      </c>
      <c r="D36" s="154"/>
      <c r="E36" s="153" t="s">
        <v>194</v>
      </c>
      <c r="F36" s="154"/>
      <c r="G36" s="153" t="s">
        <v>200</v>
      </c>
      <c r="H36" s="154"/>
      <c r="I36" s="153" t="s">
        <v>198</v>
      </c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 t="s">
        <v>192</v>
      </c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177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193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 t="s">
        <v>202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 t="s">
        <v>201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 t="s">
        <v>197</v>
      </c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186</v>
      </c>
      <c r="C54" s="126"/>
      <c r="D54" s="126"/>
      <c r="E54" s="126"/>
      <c r="F54" s="112">
        <v>302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-157.80000000000001</v>
      </c>
      <c r="D72" s="60">
        <v>-157.69999999999999</v>
      </c>
      <c r="E72" s="100" t="s">
        <v>118</v>
      </c>
      <c r="F72" s="60">
        <v>23.7</v>
      </c>
      <c r="G72" s="60">
        <v>23.9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-153.19999999999999</v>
      </c>
      <c r="D73" s="60">
        <v>-153.1</v>
      </c>
      <c r="E73" s="102" t="s">
        <v>122</v>
      </c>
      <c r="F73" s="61">
        <v>37.9</v>
      </c>
      <c r="G73" s="61">
        <v>39.299999999999997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-211.4</v>
      </c>
      <c r="D74" s="60">
        <v>-211.3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-120.8</v>
      </c>
      <c r="D75" s="60">
        <v>-121.2</v>
      </c>
      <c r="E75" s="102" t="s">
        <v>132</v>
      </c>
      <c r="F75" s="62">
        <v>45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</v>
      </c>
      <c r="D76" s="60">
        <v>35.299999999999997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32.799999999999997</v>
      </c>
      <c r="D77" s="60">
        <v>33.1</v>
      </c>
      <c r="E77" s="102" t="s">
        <v>142</v>
      </c>
      <c r="F77" s="62">
        <v>260</v>
      </c>
      <c r="G77" s="62">
        <v>260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27.9</v>
      </c>
      <c r="D78" s="60">
        <v>28.2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26.3</v>
      </c>
      <c r="D79" s="60">
        <v>26.5</v>
      </c>
      <c r="E79" s="100" t="s">
        <v>152</v>
      </c>
      <c r="F79" s="60">
        <v>18.5</v>
      </c>
      <c r="G79" s="60">
        <v>19.899999999999999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2.65E-6</v>
      </c>
      <c r="D80" s="64">
        <v>2.7700000000000002E-6</v>
      </c>
      <c r="E80" s="102" t="s">
        <v>157</v>
      </c>
      <c r="F80" s="61">
        <v>49.2</v>
      </c>
      <c r="G80" s="61">
        <v>65.400000000000006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187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 t="s">
        <v>205</v>
      </c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 t="s">
        <v>206</v>
      </c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88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2026-03-05T20:03:01Z</dcterms:modified>
</cp:coreProperties>
</file>