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BD9B62E8-FF6C-43F0-9FC2-B657093EFAE9}" xr6:coauthVersionLast="47" xr6:coauthVersionMax="47" xr10:uidLastSave="{00000000-0000-0000-0000-000000000000}"/>
  <bookViews>
    <workbookView xWindow="23868" yWindow="14928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<sst xmlns="http://schemas.openxmlformats.org/spreadsheetml/2006/main" count="209" uniqueCount="195">
  <si>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</si>
  <si>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</si>
  <si>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</si>
  <si>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</si>
  <si>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</si>
  <si>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</si>
  <si>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</si>
  <si>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</si>
  <si>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</si>
  <si>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</si>
  <si>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</si>
  <si>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</si>
  <si>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</si>
  <si>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</si>
  <si>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</si>
  <si>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</si>
  <si>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</si>
  <si>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</si>
  <si>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</si>
  <si>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</si>
  <si>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</si>
  <si>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</si>
  <si>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</si>
  <si>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</si>
  <si>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</si>
  <si>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</si>
  <si>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</si>
  <si>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</si>
  <si>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</si>
  <si>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</si>
  <si>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</si>
  <si>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</si>
  <si>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</si>
  <si>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</si>
  <si>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</si>
  <si>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</si>
  <si>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</si>
  <si>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</si>
  <si>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</si>
  <si>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</si>
  <si>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</si>
  <si>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</si>
  <si>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</si>
  <si>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</si>
  <si>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</si>
  <si>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</si>
  <si>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</si>
  <si>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</si>
  <si>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</si>
  <si>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</si>
  <si>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</si>
  <si>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</si>
  <si>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</si>
  <si>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</si>
  <si>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</si>
  <si>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</si>
  <si>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</si>
  <si>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</si>
  <si>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</si>
  <si>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</si>
  <si>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</si>
  <si>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</si>
  <si>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</si>
  <si>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</si>
  <si>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</si>
  <si>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</si>
  <si>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</si>
  <si>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</si>
  <si>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</si>
  <si>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</si>
  <si>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</si>
  <si>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</si>
  <si>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</si>
  <si>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</si>
  <si>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</si>
  <si>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</si>
  <si>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</si>
  <si>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</si>
  <si>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</si>
  <si>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</si>
  <si>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</si>
  <si>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</si>
  <si>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</si>
  <si>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</si>
  <si>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</si>
  <si>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</si>
  <si>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</si>
  <si>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</si>
  <si>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</si>
  <si>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</si>
  <si>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</si>
  <si>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</si>
  <si>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</si>
  <si>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</si>
  <si>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</si>
  <si>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</si>
  <si>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</si>
  <si>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</si>
  <si>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</si>
  <si>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</si>
  <si>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</si>
  <si>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</si>
  <si>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</si>
  <si>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</si>
  <si>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</si>
  <si>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</si>
  <si>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</si>
  <si>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</si>
  <si>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</si>
  <si>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</si>
  <si>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</si>
  <si>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</si>
  <si>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</si>
  <si>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</si>
  <si>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</si>
  <si>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</si>
  <si>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</si>
  <si>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</si>
  <si>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</si>
  <si>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</si>
  <si>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</si>
  <si>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</si>
  <si>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</si>
  <si>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</si>
  <si>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</si>
  <si>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</si>
  <si>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</si>
  <si>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</si>
  <si>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</si>
  <si>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</si>
  <si>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</si>
  <si>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</si>
  <si>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</si>
  <si>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</si>
  <si>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</si>
  <si>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</si>
  <si>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</si>
  <si>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</si>
  <si>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</si>
  <si>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</si>
  <si>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</si>
  <si>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</si>
  <si>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</si>
  <si>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</si>
  <si>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</si>
  <si>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</si>
  <si>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</si>
  <si>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</si>
  <si>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</si>
  <si>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</si>
  <si>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</si>
  <si>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</si>
  <si>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</si>
  <si>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</si>
  <si>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</si>
  <si>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</si>
  <si>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</si>
  <si>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</si>
  <si>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</si>
  <si>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</si>
  <si>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</si>
  <si>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</si>
  <si>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</si>
  <si>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</si>
  <si>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</si>
  <si>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</si>
  <si>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</si>
  <si>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</si>
  <si>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</si>
  <si>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</si>
  <si>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</si>
  <si>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</si>
  <si>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</si>
  <si>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</si>
  <si>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</si>
  <si>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</si>
  <si>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</si>
  <si>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</si>
  <si>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</si>
  <si>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</si>
  <si>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</si>
  <si>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김예은</t>
    <phoneticPr fontId="3" type="noConversion"/>
  </si>
  <si>
    <t>BLG</t>
    <phoneticPr fontId="3" type="noConversion"/>
  </si>
  <si>
    <t>NE</t>
    <phoneticPr fontId="3" type="noConversion"/>
  </si>
  <si>
    <t>N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</si>
  <si>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</si>
  <si>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</si>
  <si>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</si>
  <si>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R</t>
    <phoneticPr fontId="3" type="noConversion"/>
  </si>
  <si>
    <t>ENG-KSP</t>
    <phoneticPr fontId="3" type="noConversion"/>
  </si>
  <si>
    <t>[10:13] 짙은 구름으로 인한 관측 대기/ [11:45] 관측 재개</t>
    <phoneticPr fontId="3" type="noConversion"/>
  </si>
  <si>
    <t xml:space="preserve"> </t>
    <phoneticPr fontId="3" type="noConversion"/>
  </si>
  <si>
    <t>[16:23-16:35] 관측 위치 짙은 구름으로 인한 관측 대기 후 관측 재개</t>
    <phoneticPr fontId="3" type="noConversion"/>
  </si>
  <si>
    <t>[16:53] 짙은 구름으로 인한 관측 대기/ [17:23] 관측 재개</t>
    <phoneticPr fontId="3" type="noConversion"/>
  </si>
  <si>
    <t>C_003809-003958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</si>
</sst>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46085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73.776223776223773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0.4152777777777778</v>
      </c>
      <c r="D9" s="8">
        <v>1.9</v>
      </c>
      <c r="E9" s="8">
        <v>22.8</v>
      </c>
      <c r="F9" s="8">
        <v>50.4</v>
      </c>
      <c r="G9" s="36" t="s">
        <v>184</v>
      </c>
      <c r="H9" s="8">
        <v>0.9</v>
      </c>
      <c r="I9" s="36">
        <v>99.5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1.2</v>
      </c>
      <c r="E10" s="8">
        <v>21.4</v>
      </c>
      <c r="F10" s="8">
        <v>57.8</v>
      </c>
      <c r="G10" s="36" t="s">
        <v>184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0.77500000000000002</v>
      </c>
      <c r="D11" s="15">
        <v>1.4</v>
      </c>
      <c r="E11" s="15">
        <v>19.100000000000001</v>
      </c>
      <c r="F11" s="15">
        <v>66.599999999999994</v>
      </c>
      <c r="G11" s="36" t="s">
        <v>183</v>
      </c>
      <c r="H11" s="15">
        <v>4.4000000000000004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24.359722222222221</v>
      </c>
      <c r="D12" s="19">
        <f>AVERAGE(D9:D11)</f>
        <v>1.5</v>
      </c>
      <c r="E12" s="19">
        <f>AVERAGE(E9:E11)</f>
        <v>21.1</v>
      </c>
      <c r="F12" s="20">
        <f>AVERAGE(F9:F11)</f>
        <v>58.266666666666659</v>
      </c>
      <c r="G12" s="21"/>
      <c r="H12" s="22">
        <f>AVERAGE(H9:H11)</f>
        <v>2.0666666666666669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185</v>
      </c>
      <c r="G16" s="117" t="s">
        <v>189</v>
      </c>
      <c r="H16" s="27" t="s">
        <v>182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0.36944444444444446</v>
      </c>
      <c r="D17" s="28">
        <v>0.37083333333333335</v>
      </c>
      <c r="E17" s="28">
        <v>0.39583333333333331</v>
      </c>
      <c r="F17" s="28">
        <v>0.4152777777777778</v>
      </c>
      <c r="G17" s="28">
        <v>0.49166666666666664</v>
      </c>
      <c r="H17" s="28">
        <v>0.67152777777777772</v>
      </c>
      <c r="I17" s="28">
        <v>0.80069444444444449</v>
      </c>
      <c r="J17" s="28"/>
      <c r="K17" s="28"/>
      <c r="L17" s="28"/>
      <c r="M17" s="28"/>
      <c r="N17" s="28"/>
      <c r="O17" s="28"/>
      <c r="P17" s="28">
        <v>0.80486111111111114</v>
      </c>
    </row>
    <row r="18" spans="2:16" ht="14.1" customHeight="1" x14ac:dyDescent="0.35">
      <c r="B18" s="35" t="s">
        <v>42</v>
      </c>
      <c r="C18" s="27">
        <v>3801</v>
      </c>
      <c r="D18" s="27">
        <v>3802</v>
      </c>
      <c r="E18" s="27">
        <v>3809</v>
      </c>
      <c r="F18" s="27">
        <v>3821</v>
      </c>
      <c r="G18" s="27">
        <v>3828</v>
      </c>
      <c r="H18" s="27">
        <v>3940</v>
      </c>
      <c r="I18" s="27">
        <v>3999</v>
      </c>
      <c r="J18" s="27"/>
      <c r="K18" s="27"/>
      <c r="L18" s="27"/>
      <c r="M18" s="27"/>
      <c r="N18" s="27"/>
      <c r="O18" s="27"/>
      <c r="P18" s="27">
        <v>4004</v>
      </c>
    </row>
    <row r="19" spans="2:16" ht="14.1" customHeight="1" thickBot="1" x14ac:dyDescent="0.4">
      <c r="B19" s="13" t="s">
        <v>43</v>
      </c>
      <c r="C19" s="29"/>
      <c r="D19" s="27">
        <v>3806</v>
      </c>
      <c r="E19" s="30">
        <v>3820</v>
      </c>
      <c r="F19" s="30">
        <v>3827</v>
      </c>
      <c r="G19" s="30">
        <v>3939</v>
      </c>
      <c r="H19" s="30">
        <v>3998</v>
      </c>
      <c r="I19" s="30">
        <v>4003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7</v>
      </c>
      <c r="G20" s="33">
        <f>IF(ISNUMBER(G18),G19-G18+1,"")</f>
        <v>112</v>
      </c>
      <c r="H20" s="33">
        <f>IF(ISNUMBER(H18),H19-H18+1,"")</f>
        <v>59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178</v>
      </c>
      <c r="F24" s="163"/>
      <c r="G24" s="163"/>
      <c r="H24" s="163"/>
      <c r="I24" s="163"/>
      <c r="J24" s="106"/>
      <c r="K24" s="106"/>
      <c r="L24" s="36" t="s">
        <v>188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176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0.10486111111111111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0.23472222222222222</v>
      </c>
      <c r="P30" s="46">
        <f>SUM(C30:J30,L30:N30)</f>
        <v>0.12569444444444444</v>
      </c>
    </row>
    <row r="31" spans="2:16" ht="14.1" customHeight="1" x14ac:dyDescent="0.35">
      <c r="B31" s="37" t="s">
        <v>170</v>
      </c>
      <c r="C31" s="47">
        <v>0.12430555555555556</v>
      </c>
      <c r="D31" s="7">
        <v>0.23472222222222222</v>
      </c>
      <c r="E31" s="7"/>
      <c r="F31" s="7"/>
      <c r="G31" s="7"/>
      <c r="H31" s="7"/>
      <c r="I31" s="7"/>
      <c r="J31" s="7">
        <v>2.0833333333333332E-2</v>
      </c>
      <c r="K31" s="7">
        <v>1.7361111111111112E-2</v>
      </c>
      <c r="L31" s="7"/>
      <c r="M31" s="7"/>
      <c r="N31" s="7"/>
      <c r="O31" s="48"/>
      <c r="P31" s="46">
        <f>SUM(C31:N31)</f>
        <v>0.3972222222222222</v>
      </c>
    </row>
    <row r="32" spans="2:16" ht="14.1" customHeight="1" x14ac:dyDescent="0.35">
      <c r="B32" s="37" t="s">
        <v>65</v>
      </c>
      <c r="C32" s="49">
        <v>3.6111111111111108E-2</v>
      </c>
      <c r="D32" s="50">
        <v>5.5555555555555552E-2</v>
      </c>
      <c r="E32" s="50"/>
      <c r="F32" s="50"/>
      <c r="G32" s="50"/>
      <c r="H32" s="50"/>
      <c r="I32" s="50"/>
      <c r="J32" s="50">
        <v>1.2500000000000001E-2</v>
      </c>
      <c r="K32" s="50"/>
      <c r="L32" s="50"/>
      <c r="M32" s="50"/>
      <c r="N32" s="50"/>
      <c r="O32" s="51"/>
      <c r="P32" s="46">
        <f>SUM(C32:N32)</f>
        <v>0.10416666666666666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8.819444444444445E-2</v>
      </c>
      <c r="D34" s="110">
        <f t="shared" ref="D34:P34" si="1">D31-D32-D33</f>
        <v>0.17916666666666667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8.3333333333333315E-3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0.29305555555555551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194</v>
      </c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191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177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190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186</v>
      </c>
      <c r="C54" s="126"/>
      <c r="D54" s="126"/>
      <c r="E54" s="126"/>
      <c r="F54" s="112">
        <v>236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</v>
      </c>
      <c r="D72" s="60">
        <v>-157.6</v>
      </c>
      <c r="E72" s="100" t="s">
        <v>118</v>
      </c>
      <c r="F72" s="60">
        <v>23.7</v>
      </c>
      <c r="G72" s="60">
        <v>23.9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-152.9</v>
      </c>
      <c r="D73" s="60">
        <v>-153</v>
      </c>
      <c r="E73" s="102" t="s">
        <v>122</v>
      </c>
      <c r="F73" s="61">
        <v>39.1</v>
      </c>
      <c r="G73" s="61">
        <v>40.299999999999997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-211.2</v>
      </c>
      <c r="D74" s="60">
        <v>-211.3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-120.1</v>
      </c>
      <c r="D75" s="60">
        <v>-120.9</v>
      </c>
      <c r="E75" s="102" t="s">
        <v>132</v>
      </c>
      <c r="F75" s="62">
        <v>45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34.9</v>
      </c>
      <c r="D76" s="60">
        <v>35.299999999999997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32.799999999999997</v>
      </c>
      <c r="D77" s="60">
        <v>33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27.9</v>
      </c>
      <c r="D78" s="60">
        <v>28.1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26.3</v>
      </c>
      <c r="D79" s="60">
        <v>26.4</v>
      </c>
      <c r="E79" s="100" t="s">
        <v>152</v>
      </c>
      <c r="F79" s="60">
        <v>19</v>
      </c>
      <c r="G79" s="60">
        <v>19.600000000000001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3.3100000000000001E-6</v>
      </c>
      <c r="D80" s="64">
        <v>2.6800000000000002E-6</v>
      </c>
      <c r="E80" s="102" t="s">
        <v>157</v>
      </c>
      <c r="F80" s="61">
        <v>59.2</v>
      </c>
      <c r="G80" s="61">
        <v>65.5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187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88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2026-03-04T19:26:48Z</dcterms:modified>
</cp:coreProperties>
</file>