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3BE4FF94-768F-43A8-9B08-F472294BEE8A}" xr6:coauthVersionLast="47" xr6:coauthVersionMax="47" xr10:uidLastSave="{00000000-0000-0000-0000-000000000000}"/>
  <bookViews>
    <workbookView xWindow="24192" yWindow="975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<sst xmlns="http://schemas.openxmlformats.org/spreadsheetml/2006/main" count="213" uniqueCount="199">
  <si>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</si>
  <si>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</si>
  <si>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</si>
  <si>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</si>
  <si>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</si>
  <si>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</si>
  <si>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</si>
  <si>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</si>
  <si>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</si>
  <si>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</si>
  <si>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</si>
  <si>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</si>
  <si>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</si>
  <si>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</si>
  <si>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</si>
  <si>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</si>
  <si>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</si>
  <si>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</si>
  <si>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</si>
  <si>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</si>
  <si>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</si>
  <si>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</si>
  <si>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</si>
  <si>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</si>
  <si>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</si>
  <si>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</si>
  <si>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</si>
  <si>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</si>
  <si>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</si>
  <si>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</si>
  <si>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</si>
  <si>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</si>
  <si>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</si>
  <si>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</si>
  <si>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</si>
  <si>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</si>
  <si>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</si>
  <si>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</si>
  <si>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</si>
  <si>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</si>
  <si>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</si>
  <si>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</si>
  <si>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</si>
  <si>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</si>
  <si>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</si>
  <si>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</si>
  <si>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</si>
  <si>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</si>
  <si>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</si>
  <si>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</si>
  <si>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</si>
  <si>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</si>
  <si>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</si>
  <si>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</si>
  <si>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</si>
  <si>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</si>
  <si>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</si>
  <si>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</si>
  <si>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</si>
  <si>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</si>
  <si>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</si>
  <si>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</si>
  <si>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</si>
  <si>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</si>
  <si>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</si>
  <si>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</si>
  <si>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</si>
  <si>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</si>
  <si>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</si>
  <si>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</si>
  <si>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</si>
  <si>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</si>
  <si>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</si>
  <si>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</si>
  <si>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</si>
  <si>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</si>
  <si>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</si>
  <si>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</si>
  <si>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</si>
  <si>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</si>
  <si>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</si>
  <si>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</si>
  <si>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</si>
  <si>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</si>
  <si>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</si>
  <si>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</si>
  <si>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</si>
  <si>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</si>
  <si>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</si>
  <si>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</si>
  <si>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</si>
  <si>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</si>
  <si>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</si>
  <si>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</si>
  <si>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</si>
  <si>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</si>
  <si>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</si>
  <si>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</si>
  <si>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</si>
  <si>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</si>
  <si>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</si>
  <si>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</si>
  <si>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</si>
  <si>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</si>
  <si>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</si>
  <si>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</si>
  <si>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</si>
  <si>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</si>
  <si>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</si>
  <si>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</si>
  <si>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</si>
  <si>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</si>
  <si>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</si>
  <si>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</si>
  <si>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</si>
  <si>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</si>
  <si>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</si>
  <si>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</si>
  <si>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</si>
  <si>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</si>
  <si>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</si>
  <si>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</si>
  <si>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</si>
  <si>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</si>
  <si>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</si>
  <si>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</si>
  <si>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</si>
  <si>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</si>
  <si>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</si>
  <si>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</si>
  <si>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</si>
  <si>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</si>
  <si>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</si>
  <si>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</si>
  <si>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</si>
  <si>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</si>
  <si>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</si>
  <si>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</si>
  <si>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</si>
  <si>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</si>
  <si>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</si>
  <si>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</si>
  <si>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</si>
  <si>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</si>
  <si>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</si>
  <si>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</si>
  <si>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</si>
  <si>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</si>
  <si>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</si>
  <si>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</si>
  <si>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</si>
  <si>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</si>
  <si>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</si>
  <si>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</si>
  <si>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</si>
  <si>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</si>
  <si>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</si>
  <si>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</si>
  <si>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</si>
  <si>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</si>
  <si>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</si>
  <si>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</si>
  <si>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</si>
  <si>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</si>
  <si>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</si>
  <si>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</si>
  <si>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</si>
  <si>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</si>
  <si>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</si>
  <si>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</si>
  <si>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</si>
  <si>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</si>
  <si>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</si>
  <si>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</si>
  <si>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</si>
  <si>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</si>
  <si>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</si>
  <si>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</si>
  <si>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</si>
  <si>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</si>
  <si>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</si>
  <si>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</si>
  <si>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BLG</t>
    <phoneticPr fontId="3" type="noConversion"/>
  </si>
  <si>
    <t xml:space="preserve">     </t>
    <phoneticPr fontId="3" type="noConversion"/>
  </si>
  <si>
    <t>LSST</t>
    <phoneticPr fontId="3" type="noConversion"/>
  </si>
  <si>
    <t>x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</si>
  <si>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</si>
  <si>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</si>
  <si>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</si>
  <si>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</si>
  <si>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R</t>
    <phoneticPr fontId="3" type="noConversion"/>
  </si>
  <si>
    <t>ENG-KSP</t>
    <phoneticPr fontId="3" type="noConversion"/>
  </si>
  <si>
    <t>M_003343-003344:T</t>
    <phoneticPr fontId="3" type="noConversion"/>
  </si>
  <si>
    <t>M_003456-003457:N</t>
    <phoneticPr fontId="3" type="noConversion"/>
  </si>
  <si>
    <t>UT 14시 부터 옅은 구름의 영향있음</t>
    <phoneticPr fontId="3" type="noConversion"/>
  </si>
  <si>
    <t>[18:40] Dome shutter control의 shutter와 TCS 고도는 동일하게 나오지만 실제로는 돔셔터가 멈춰 일부 영상 가려짐/ connected 버튼을 껏다 킴</t>
    <phoneticPr fontId="3" type="noConversion"/>
  </si>
  <si>
    <t>8s/22k 11s/22k 15s/21k</t>
    <phoneticPr fontId="3" type="noConversion"/>
  </si>
  <si>
    <t>2..3</t>
    <phoneticPr fontId="3" type="noConversion"/>
  </si>
  <si>
    <t xml:space="preserve">[10:40] FSA 습도 25% 넘어 감(vaisala 83%/ 풍향 SE 맞바람/ 풍속7~10m/s)/ 관측 종료 후 습도 내려 감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</si>
</sst>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46081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0.41875000000000001</v>
      </c>
      <c r="D9" s="8" t="s">
        <v>197</v>
      </c>
      <c r="E9" s="8">
        <v>18.899999999999999</v>
      </c>
      <c r="F9" s="8">
        <v>65</v>
      </c>
      <c r="G9" s="36" t="s">
        <v>188</v>
      </c>
      <c r="H9" s="8">
        <v>12.3</v>
      </c>
      <c r="I9" s="36">
        <v>88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15.9</v>
      </c>
      <c r="F10" s="8">
        <v>76.099999999999994</v>
      </c>
      <c r="G10" s="36" t="s">
        <v>188</v>
      </c>
      <c r="H10" s="8">
        <v>2.7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0.77222222222222225</v>
      </c>
      <c r="D11" s="15">
        <v>1.8</v>
      </c>
      <c r="E11" s="15">
        <v>14.6</v>
      </c>
      <c r="F11" s="15">
        <v>83.7</v>
      </c>
      <c r="G11" s="36" t="s">
        <v>189</v>
      </c>
      <c r="H11" s="15">
        <v>2.4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24.353472222222223</v>
      </c>
      <c r="D12" s="19">
        <f>AVERAGE(D9:D11)</f>
        <v>2.2000000000000002</v>
      </c>
      <c r="E12" s="19">
        <f>AVERAGE(E9:E11)</f>
        <v>16.466666666666665</v>
      </c>
      <c r="F12" s="20">
        <f>AVERAGE(F9:F11)</f>
        <v>74.933333333333337</v>
      </c>
      <c r="G12" s="21"/>
      <c r="H12" s="22">
        <f>AVERAGE(H9:H11)</f>
        <v>5.8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184</v>
      </c>
      <c r="G16" s="117" t="s">
        <v>191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0.37152777777777779</v>
      </c>
      <c r="D17" s="28">
        <v>0.37291666666666667</v>
      </c>
      <c r="E17" s="28">
        <v>0.3972222222222222</v>
      </c>
      <c r="F17" s="28">
        <v>0.41666666666666669</v>
      </c>
      <c r="G17" s="28">
        <v>0.44236111111111109</v>
      </c>
      <c r="H17" s="28">
        <v>0.68402777777777779</v>
      </c>
      <c r="I17" s="28">
        <v>0.80486111111111114</v>
      </c>
      <c r="J17" s="28"/>
      <c r="K17" s="28"/>
      <c r="L17" s="28"/>
      <c r="M17" s="28"/>
      <c r="N17" s="28"/>
      <c r="O17" s="28"/>
      <c r="P17" s="28">
        <v>0.80902777777777779</v>
      </c>
    </row>
    <row r="18" spans="2:16" ht="14.1" customHeight="1" x14ac:dyDescent="0.35">
      <c r="B18" s="35" t="s">
        <v>42</v>
      </c>
      <c r="C18" s="27">
        <v>3286</v>
      </c>
      <c r="D18" s="27">
        <v>3287</v>
      </c>
      <c r="E18" s="27">
        <v>3305</v>
      </c>
      <c r="F18" s="27">
        <v>3317</v>
      </c>
      <c r="G18" s="27">
        <v>3333</v>
      </c>
      <c r="H18" s="27">
        <v>3485</v>
      </c>
      <c r="I18" s="27">
        <v>3556</v>
      </c>
      <c r="J18" s="27"/>
      <c r="K18" s="27"/>
      <c r="L18" s="27"/>
      <c r="M18" s="27"/>
      <c r="N18" s="27"/>
      <c r="O18" s="27"/>
      <c r="P18" s="27">
        <v>3561</v>
      </c>
    </row>
    <row r="19" spans="2:16" ht="14.1" customHeight="1" thickBot="1" x14ac:dyDescent="0.4">
      <c r="B19" s="13" t="s">
        <v>43</v>
      </c>
      <c r="C19" s="29"/>
      <c r="D19" s="27">
        <v>3298</v>
      </c>
      <c r="E19" s="30">
        <v>3316</v>
      </c>
      <c r="F19" s="30">
        <v>3332</v>
      </c>
      <c r="G19" s="30">
        <v>3484</v>
      </c>
      <c r="H19" s="30">
        <v>3555</v>
      </c>
      <c r="I19" s="30">
        <v>3560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152</v>
      </c>
      <c r="H20" s="33">
        <f>IF(ISNUMBER(H18),H19-H18+1,"")</f>
        <v>71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>
        <v>0.37847222222222221</v>
      </c>
      <c r="D23" s="116">
        <v>0.38055555555555554</v>
      </c>
      <c r="E23" s="36" t="s">
        <v>48</v>
      </c>
      <c r="F23" s="163" t="s">
        <v>196</v>
      </c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190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 t="s">
        <v>185</v>
      </c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9.166666666666666E-2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0.24097222222222223</v>
      </c>
      <c r="P30" s="46">
        <f>SUM(C30:J30,L30:N30)</f>
        <v>0.11249999999999999</v>
      </c>
    </row>
    <row r="31" spans="2:16" ht="14.1" customHeight="1" x14ac:dyDescent="0.35">
      <c r="B31" s="37" t="s">
        <v>170</v>
      </c>
      <c r="C31" s="47">
        <v>0.10972222222222222</v>
      </c>
      <c r="D31" s="7">
        <v>0.24166666666666667</v>
      </c>
      <c r="E31" s="7"/>
      <c r="F31" s="7"/>
      <c r="G31" s="7"/>
      <c r="H31" s="7"/>
      <c r="I31" s="7"/>
      <c r="J31" s="7">
        <v>2.1527777777777778E-2</v>
      </c>
      <c r="K31" s="7">
        <v>1.6666666666666666E-2</v>
      </c>
      <c r="L31" s="7"/>
      <c r="M31" s="7"/>
      <c r="N31" s="7"/>
      <c r="O31" s="48"/>
      <c r="P31" s="46">
        <f>SUM(C31:N31)</f>
        <v>0.38958333333333328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0.10972222222222222</v>
      </c>
      <c r="D34" s="110">
        <f t="shared" ref="D34:P34" si="1">D31-D32-D33</f>
        <v>0.24166666666666667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0.38958333333333328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192</v>
      </c>
      <c r="D36" s="154"/>
      <c r="E36" s="153" t="s">
        <v>193</v>
      </c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183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186</v>
      </c>
      <c r="C54" s="126"/>
      <c r="D54" s="126"/>
      <c r="E54" s="126"/>
      <c r="F54" s="112">
        <v>139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-157.30000000000001</v>
      </c>
      <c r="D72" s="60">
        <v>-159.1</v>
      </c>
      <c r="E72" s="100" t="s">
        <v>118</v>
      </c>
      <c r="F72" s="60">
        <v>24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-152.69999999999999</v>
      </c>
      <c r="D73" s="60">
        <v>-154.9</v>
      </c>
      <c r="E73" s="102" t="s">
        <v>122</v>
      </c>
      <c r="F73" s="61">
        <v>42.9</v>
      </c>
      <c r="G73" s="61">
        <v>41.3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</v>
      </c>
      <c r="D74" s="60">
        <v>-210.7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-119.4</v>
      </c>
      <c r="D75" s="60">
        <v>-124.4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35.1</v>
      </c>
      <c r="D76" s="60">
        <v>32.700000000000003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</v>
      </c>
      <c r="D77" s="60">
        <v>30.7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28.1</v>
      </c>
      <c r="D78" s="60">
        <v>25.7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26.6</v>
      </c>
      <c r="D79" s="60">
        <v>24.2</v>
      </c>
      <c r="E79" s="100" t="s">
        <v>152</v>
      </c>
      <c r="F79" s="60">
        <v>19.7</v>
      </c>
      <c r="G79" s="60">
        <v>15.6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3.1599999999999998E-6</v>
      </c>
      <c r="D80" s="64">
        <v>3.7299999999999999E-6</v>
      </c>
      <c r="E80" s="102" t="s">
        <v>157</v>
      </c>
      <c r="F80" s="61">
        <v>60.9</v>
      </c>
      <c r="G80" s="61">
        <v>85.4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198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2026-02-28T19:53:43Z</dcterms:modified>
</cp:coreProperties>
</file>