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DBEA44D9-2BC3-43E3-A350-169E421A093D}" xr6:coauthVersionLast="47" xr6:coauthVersionMax="47" xr10:uidLastSave="{00000000-0000-0000-0000-000000000000}"/>
  <bookViews>
    <workbookView xWindow="23964" yWindow="1020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<sst xmlns="http://schemas.openxmlformats.org/spreadsheetml/2006/main" count="210" uniqueCount="195">
  <si>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</si>
  <si>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</si>
  <si>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</si>
  <si>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</si>
  <si>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</si>
  <si>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</si>
  <si>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</si>
  <si>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</si>
  <si>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</si>
  <si>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</si>
  <si>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</si>
  <si>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</si>
  <si>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</si>
  <si>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</si>
  <si>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</si>
  <si>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</si>
  <si>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</si>
  <si>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</si>
  <si>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</si>
  <si>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</si>
  <si>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</si>
  <si>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</si>
  <si>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</si>
  <si>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</si>
  <si>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</si>
  <si>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</si>
  <si>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</si>
  <si>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</si>
  <si>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</si>
  <si>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</si>
  <si>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</si>
  <si>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</si>
  <si>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</si>
  <si>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</si>
  <si>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</si>
  <si>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</si>
  <si>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</si>
  <si>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</si>
  <si>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</si>
  <si>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</si>
  <si>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</si>
  <si>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</si>
  <si>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</si>
  <si>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</si>
  <si>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</si>
  <si>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</si>
  <si>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</si>
  <si>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</si>
  <si>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</si>
  <si>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</si>
  <si>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</si>
  <si>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</si>
  <si>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</si>
  <si>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</si>
  <si>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</si>
  <si>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</si>
  <si>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</si>
  <si>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</si>
  <si>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</si>
  <si>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</si>
  <si>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</si>
  <si>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</si>
  <si>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</si>
  <si>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</si>
  <si>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</si>
  <si>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</si>
  <si>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</si>
  <si>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</si>
  <si>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</si>
  <si>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</si>
  <si>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</si>
  <si>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</si>
  <si>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</si>
  <si>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</si>
  <si>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</si>
  <si>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</si>
  <si>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</si>
  <si>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</si>
  <si>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</si>
  <si>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</si>
  <si>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</si>
  <si>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</si>
  <si>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</si>
  <si>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</si>
  <si>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</si>
  <si>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</si>
  <si>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</si>
  <si>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</si>
  <si>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</si>
  <si>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</si>
  <si>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</si>
  <si>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</si>
  <si>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</si>
  <si>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</si>
  <si>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</si>
  <si>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</si>
  <si>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</si>
  <si>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</si>
  <si>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</si>
  <si>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</si>
  <si>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</si>
  <si>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</si>
  <si>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</si>
  <si>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</si>
  <si>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</si>
  <si>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</si>
  <si>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</si>
  <si>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</si>
  <si>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</si>
  <si>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</si>
  <si>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</si>
  <si>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</si>
  <si>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</si>
  <si>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</si>
  <si>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</si>
  <si>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</si>
  <si>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</si>
  <si>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</si>
  <si>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</si>
  <si>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</si>
  <si>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</si>
  <si>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</si>
  <si>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</si>
  <si>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</si>
  <si>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</si>
  <si>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</si>
  <si>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</si>
  <si>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</si>
  <si>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</si>
  <si>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</si>
  <si>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</si>
  <si>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</si>
  <si>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</si>
  <si>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</si>
  <si>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</si>
  <si>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</si>
  <si>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</si>
  <si>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</si>
  <si>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</si>
  <si>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</si>
  <si>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</si>
  <si>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</si>
  <si>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</si>
  <si>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</si>
  <si>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</si>
  <si>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</si>
  <si>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</si>
  <si>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</si>
  <si>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</si>
  <si>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</si>
  <si>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</si>
  <si>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</si>
  <si>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</si>
  <si>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</si>
  <si>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</si>
  <si>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</si>
  <si>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</si>
  <si>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</si>
  <si>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</si>
  <si>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</si>
  <si>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</si>
  <si>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</si>
  <si>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</si>
  <si>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</si>
  <si>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</si>
  <si>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</si>
  <si>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</si>
  <si>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</si>
  <si>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</si>
  <si>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</si>
  <si>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</si>
  <si>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</si>
  <si>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</si>
  <si>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</si>
  <si>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</si>
  <si>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</si>
  <si>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</si>
  <si>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</si>
  <si>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</si>
  <si>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</si>
  <si>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</si>
  <si>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</si>
  <si>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김예은</t>
    <phoneticPr fontId="3" type="noConversion"/>
  </si>
  <si>
    <t>-</t>
    <phoneticPr fontId="3" type="noConversion"/>
  </si>
  <si>
    <t>BLG</t>
    <phoneticPr fontId="3" type="noConversion"/>
  </si>
  <si>
    <t xml:space="preserve">     </t>
    <phoneticPr fontId="3" type="noConversion"/>
  </si>
  <si>
    <t>NE</t>
    <phoneticPr fontId="3" type="noConversion"/>
  </si>
  <si>
    <t>LSST</t>
    <phoneticPr fontId="3" type="noConversion"/>
  </si>
  <si>
    <t>KSP</t>
    <phoneticPr fontId="3" type="noConversion"/>
  </si>
  <si>
    <t>[9:00] 짙은 구름으로 인한 관측 대기/ [14:30] 관측 재개</t>
    <phoneticPr fontId="3" type="noConversion"/>
  </si>
  <si>
    <t>[15:28] 짙은 구름으로 인한 관측 대기/ [17:48] 관측 재개</t>
    <phoneticPr fontId="3" type="noConversion"/>
  </si>
  <si>
    <t xml:space="preserve">BLG K2 mode(mkk2list.f) LAST No. </t>
    <phoneticPr fontId="3" type="noConversion"/>
  </si>
  <si>
    <t>[18:30] 짙은 구름으로 인한 관측 종료</t>
    <phoneticPr fontId="3" type="noConversion"/>
  </si>
  <si>
    <t>NNE</t>
    <phoneticPr fontId="3" type="noConversion"/>
  </si>
  <si>
    <t>C_002498-002534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</si>
</sst>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C37" sqref="C37:D3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46075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15.120967741935495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0.4236111111111111</v>
      </c>
      <c r="D9" s="8" t="s">
        <v>183</v>
      </c>
      <c r="E9" s="8">
        <v>23.8</v>
      </c>
      <c r="F9" s="8">
        <v>34.9</v>
      </c>
      <c r="G9" s="36" t="s">
        <v>186</v>
      </c>
      <c r="H9" s="8">
        <v>8</v>
      </c>
      <c r="I9" s="36">
        <v>30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22.3</v>
      </c>
      <c r="F10" s="8">
        <v>38.4</v>
      </c>
      <c r="G10" s="36" t="s">
        <v>193</v>
      </c>
      <c r="H10" s="8">
        <v>3.5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0.7680555555555556</v>
      </c>
      <c r="D11" s="15">
        <v>2</v>
      </c>
      <c r="E11" s="15">
        <v>17.7</v>
      </c>
      <c r="F11" s="15">
        <v>68.5</v>
      </c>
      <c r="G11" s="36" t="s">
        <v>186</v>
      </c>
      <c r="H11" s="15">
        <v>3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24.344444444444445</v>
      </c>
      <c r="D12" s="19">
        <f>AVERAGE(D9:D11)</f>
        <v>2</v>
      </c>
      <c r="E12" s="19">
        <f>AVERAGE(E9:E11)</f>
        <v>21.266666666666666</v>
      </c>
      <c r="F12" s="20">
        <f>AVERAGE(F9:F11)</f>
        <v>47.266666666666673</v>
      </c>
      <c r="G12" s="21"/>
      <c r="H12" s="22">
        <f>AVERAGE(H9:H11)</f>
        <v>4.833333333333333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187</v>
      </c>
      <c r="F16" s="27" t="s">
        <v>188</v>
      </c>
      <c r="G16" s="117" t="s">
        <v>184</v>
      </c>
      <c r="H16" s="27" t="s">
        <v>181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0.41041666666666665</v>
      </c>
      <c r="D17" s="28">
        <v>0.41111111111111109</v>
      </c>
      <c r="E17" s="28">
        <v>0.60972222222222228</v>
      </c>
      <c r="F17" s="28">
        <v>0.61597222222222225</v>
      </c>
      <c r="G17" s="28">
        <v>0.74305555555555558</v>
      </c>
      <c r="H17" s="28">
        <v>0.77430555555555558</v>
      </c>
      <c r="I17" s="28"/>
      <c r="J17" s="28"/>
      <c r="K17" s="28"/>
      <c r="L17" s="28"/>
      <c r="M17" s="28"/>
      <c r="N17" s="28"/>
      <c r="O17" s="28"/>
      <c r="P17" s="28">
        <v>0.77777777777777779</v>
      </c>
    </row>
    <row r="18" spans="2:16" ht="14.1" customHeight="1" x14ac:dyDescent="0.35">
      <c r="B18" s="35" t="s">
        <v>42</v>
      </c>
      <c r="C18" s="27">
        <v>2488</v>
      </c>
      <c r="D18" s="27">
        <v>2489</v>
      </c>
      <c r="E18" s="27">
        <v>2496</v>
      </c>
      <c r="F18" s="27">
        <v>2498</v>
      </c>
      <c r="G18" s="27">
        <v>2517</v>
      </c>
      <c r="H18" s="27">
        <v>2535</v>
      </c>
      <c r="I18" s="27"/>
      <c r="J18" s="27"/>
      <c r="K18" s="27"/>
      <c r="L18" s="27"/>
      <c r="M18" s="27"/>
      <c r="N18" s="27"/>
      <c r="O18" s="27"/>
      <c r="P18" s="27">
        <v>2540</v>
      </c>
    </row>
    <row r="19" spans="2:16" ht="14.1" customHeight="1" thickBot="1" x14ac:dyDescent="0.4">
      <c r="B19" s="13" t="s">
        <v>43</v>
      </c>
      <c r="C19" s="29"/>
      <c r="D19" s="27">
        <v>2493</v>
      </c>
      <c r="E19" s="30">
        <v>2497</v>
      </c>
      <c r="F19" s="30">
        <v>2516</v>
      </c>
      <c r="G19" s="30">
        <v>2534</v>
      </c>
      <c r="H19" s="30">
        <v>2539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</v>
      </c>
      <c r="F20" s="33">
        <f>IF(ISNUMBER(F18),F19-F18+1,"")</f>
        <v>19</v>
      </c>
      <c r="G20" s="33">
        <f>IF(ISNUMBER(G18),G19-G18+1,"")</f>
        <v>18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179</v>
      </c>
      <c r="F24" s="163"/>
      <c r="G24" s="163"/>
      <c r="H24" s="163"/>
      <c r="I24" s="163"/>
      <c r="J24" s="106"/>
      <c r="K24" s="106"/>
      <c r="L24" s="36" t="s">
        <v>176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177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7.1527777777777773E-2</v>
      </c>
      <c r="D30" s="43">
        <v>7.9166666666666663E-2</v>
      </c>
      <c r="E30" s="43"/>
      <c r="F30" s="43"/>
      <c r="G30" s="43"/>
      <c r="H30" s="43"/>
      <c r="I30" s="43"/>
      <c r="J30" s="43">
        <v>0.19375000000000001</v>
      </c>
      <c r="K30" s="44"/>
      <c r="L30" s="43"/>
      <c r="M30" s="43"/>
      <c r="N30" s="43"/>
      <c r="O30" s="45"/>
      <c r="P30" s="46">
        <f>SUM(C30:J30,L30:N30)</f>
        <v>0.34444444444444444</v>
      </c>
    </row>
    <row r="31" spans="2:16" ht="14.1" customHeight="1" x14ac:dyDescent="0.35">
      <c r="B31" s="37" t="s">
        <v>170</v>
      </c>
      <c r="C31" s="47">
        <v>7.1527777777777773E-2</v>
      </c>
      <c r="D31" s="7">
        <v>7.9166666666666663E-2</v>
      </c>
      <c r="E31" s="7"/>
      <c r="F31" s="7"/>
      <c r="G31" s="7"/>
      <c r="H31" s="7"/>
      <c r="I31" s="7"/>
      <c r="J31" s="7">
        <v>0.19375000000000001</v>
      </c>
      <c r="K31" s="7"/>
      <c r="L31" s="7"/>
      <c r="M31" s="7"/>
      <c r="N31" s="7"/>
      <c r="O31" s="48"/>
      <c r="P31" s="46">
        <f>SUM(C31:N31)</f>
        <v>0.34444444444444444</v>
      </c>
    </row>
    <row r="32" spans="2:16" ht="14.1" customHeight="1" x14ac:dyDescent="0.35">
      <c r="B32" s="37" t="s">
        <v>65</v>
      </c>
      <c r="C32" s="49">
        <v>4.6527777777777779E-2</v>
      </c>
      <c r="D32" s="50">
        <v>5.486111111111111E-2</v>
      </c>
      <c r="E32" s="50"/>
      <c r="F32" s="50"/>
      <c r="G32" s="50"/>
      <c r="H32" s="50"/>
      <c r="I32" s="50"/>
      <c r="J32" s="50">
        <v>0.19097222222222221</v>
      </c>
      <c r="K32" s="50"/>
      <c r="L32" s="50"/>
      <c r="M32" s="50"/>
      <c r="N32" s="50"/>
      <c r="O32" s="51"/>
      <c r="P32" s="46">
        <f>SUM(C32:N32)</f>
        <v>0.29236111111111107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2.4999999999999994E-2</v>
      </c>
      <c r="D34" s="110">
        <f t="shared" ref="D34:P34" si="1">D31-D32-D33</f>
        <v>2.4305555555555552E-2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2.7777777777777957E-3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5.208333333333337E-2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194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185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178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191</v>
      </c>
      <c r="C54" s="126"/>
      <c r="D54" s="126"/>
      <c r="E54" s="126"/>
      <c r="F54" s="112">
        <v>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1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-157.19999999999999</v>
      </c>
      <c r="D72" s="60">
        <v>-157.30000000000001</v>
      </c>
      <c r="E72" s="100" t="s">
        <v>118</v>
      </c>
      <c r="F72" s="60">
        <v>23.8</v>
      </c>
      <c r="G72" s="60">
        <v>23.6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-152.80000000000001</v>
      </c>
      <c r="D73" s="60">
        <v>-152.69999999999999</v>
      </c>
      <c r="E73" s="102" t="s">
        <v>122</v>
      </c>
      <c r="F73" s="61">
        <v>36.700000000000003</v>
      </c>
      <c r="G73" s="61">
        <v>38.9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-203.6</v>
      </c>
      <c r="D74" s="60">
        <v>-205.5</v>
      </c>
      <c r="E74" s="102" t="s">
        <v>127</v>
      </c>
      <c r="F74" s="62">
        <v>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-119.2</v>
      </c>
      <c r="D75" s="60">
        <v>-119.8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35.5</v>
      </c>
      <c r="D76" s="60">
        <v>35.299999999999997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33.200000000000003</v>
      </c>
      <c r="D77" s="60">
        <v>32.9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28.2</v>
      </c>
      <c r="D78" s="60">
        <v>28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26.6</v>
      </c>
      <c r="D79" s="60">
        <v>26.4</v>
      </c>
      <c r="E79" s="100" t="s">
        <v>152</v>
      </c>
      <c r="F79" s="60">
        <v>20.5</v>
      </c>
      <c r="G79" s="60">
        <v>20.3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3.67E-6</v>
      </c>
      <c r="D80" s="64">
        <v>2.96E-6</v>
      </c>
      <c r="E80" s="102" t="s">
        <v>157</v>
      </c>
      <c r="F80" s="61">
        <v>41.6</v>
      </c>
      <c r="G80" s="61">
        <v>62.3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180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2026-02-22T19:02:24Z</dcterms:modified>
</cp:coreProperties>
</file>