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67A8CEB0-0A5C-4E34-BBE7-5EE656B46FC1}" xr6:coauthVersionLast="47" xr6:coauthVersionMax="47" xr10:uidLastSave="{00000000-0000-0000-0000-000000000000}"/>
  <bookViews>
    <workbookView xWindow="24060" yWindow="1194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<sst xmlns="http://schemas.openxmlformats.org/spreadsheetml/2006/main" count="214" uniqueCount="201">
  <si>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</si>
  <si>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</si>
  <si>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</si>
  <si>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</si>
  <si>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</si>
  <si>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</si>
  <si>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</si>
  <si>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</si>
  <si>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</si>
  <si>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</si>
  <si>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</si>
  <si>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</si>
  <si>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</si>
  <si>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</si>
  <si>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</si>
  <si>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</si>
  <si>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</si>
  <si>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</si>
  <si>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</si>
  <si>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</si>
  <si>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</si>
  <si>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</si>
  <si>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</si>
  <si>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</si>
  <si>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</si>
  <si>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</si>
  <si>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</si>
  <si>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</si>
  <si>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</si>
  <si>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</si>
  <si>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</si>
  <si>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</si>
  <si>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</si>
  <si>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</si>
  <si>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</si>
  <si>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</si>
  <si>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</si>
  <si>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</si>
  <si>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</si>
  <si>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</si>
  <si>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</si>
  <si>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</si>
  <si>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</si>
  <si>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</si>
  <si>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</si>
  <si>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</si>
  <si>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</si>
  <si>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</si>
  <si>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</si>
  <si>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</si>
  <si>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</si>
  <si>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</si>
  <si>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</si>
  <si>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</si>
  <si>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</si>
  <si>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</si>
  <si>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</si>
  <si>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</si>
  <si>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</si>
  <si>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</si>
  <si>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</si>
  <si>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</si>
  <si>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</si>
  <si>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</si>
  <si>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</si>
  <si>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</si>
  <si>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</si>
  <si>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</si>
  <si>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</si>
  <si>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</si>
  <si>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</si>
  <si>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</si>
  <si>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</si>
  <si>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</si>
  <si>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</si>
  <si>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</si>
  <si>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</si>
  <si>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</si>
  <si>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</si>
  <si>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</si>
  <si>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</si>
  <si>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</si>
  <si>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</si>
  <si>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</si>
  <si>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</si>
  <si>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</si>
  <si>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</si>
  <si>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</si>
  <si>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</si>
  <si>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</si>
  <si>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</si>
  <si>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</si>
  <si>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</si>
  <si>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</si>
  <si>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</si>
  <si>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</si>
  <si>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</si>
  <si>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</si>
  <si>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</si>
  <si>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</si>
  <si>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</si>
  <si>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</si>
  <si>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</si>
  <si>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</si>
  <si>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</si>
  <si>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</si>
  <si>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</si>
  <si>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</si>
  <si>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</si>
  <si>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</si>
  <si>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</si>
  <si>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</si>
  <si>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</si>
  <si>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</si>
  <si>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</si>
  <si>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</si>
  <si>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</si>
  <si>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</si>
  <si>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</si>
  <si>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</si>
  <si>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</si>
  <si>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</si>
  <si>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</si>
  <si>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</si>
  <si>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</si>
  <si>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</si>
  <si>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</si>
  <si>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</si>
  <si>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</si>
  <si>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</si>
  <si>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</si>
  <si>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</si>
  <si>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</si>
  <si>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</si>
  <si>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</si>
  <si>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</si>
  <si>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</si>
  <si>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</si>
  <si>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</si>
  <si>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</si>
  <si>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</si>
  <si>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</si>
  <si>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</si>
  <si>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</si>
  <si>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</si>
  <si>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</si>
  <si>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</si>
  <si>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</si>
  <si>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</si>
  <si>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</si>
  <si>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</si>
  <si>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</si>
  <si>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</si>
  <si>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</si>
  <si>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</si>
  <si>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</si>
  <si>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</si>
  <si>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</si>
  <si>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</si>
  <si>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</si>
  <si>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</si>
  <si>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</si>
  <si>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</si>
  <si>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</si>
  <si>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</si>
  <si>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</si>
  <si>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</si>
  <si>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</si>
  <si>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</si>
  <si>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</si>
  <si>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</si>
  <si>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</si>
  <si>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</si>
  <si>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</si>
  <si>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</si>
  <si>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</si>
  <si>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</si>
  <si>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</si>
  <si>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</si>
  <si>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</si>
  <si>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</si>
  <si>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연결 해제</t>
    <phoneticPr fontId="3" type="noConversion"/>
  </si>
  <si>
    <t>ALL</t>
    <phoneticPr fontId="3" type="noConversion"/>
  </si>
  <si>
    <t>TMT</t>
    <phoneticPr fontId="3" type="noConversion"/>
  </si>
  <si>
    <t>김예은</t>
    <phoneticPr fontId="3" type="noConversion"/>
  </si>
  <si>
    <t>-</t>
    <phoneticPr fontId="3" type="noConversion"/>
  </si>
  <si>
    <t>BLG</t>
    <phoneticPr fontId="3" type="noConversion"/>
  </si>
  <si>
    <t xml:space="preserve">     </t>
    <phoneticPr fontId="3" type="noConversion"/>
  </si>
  <si>
    <t>NE</t>
    <phoneticPr fontId="3" type="noConversion"/>
  </si>
  <si>
    <t>N</t>
    <phoneticPr fontId="3" type="noConversion"/>
  </si>
  <si>
    <t>LSST</t>
    <phoneticPr fontId="3" type="noConversion"/>
  </si>
  <si>
    <t>KSPT-KSP</t>
    <phoneticPr fontId="3" type="noConversion"/>
  </si>
  <si>
    <t>9s/22k 15s/23k</t>
    <phoneticPr fontId="3" type="noConversion"/>
  </si>
  <si>
    <t>x</t>
    <phoneticPr fontId="3" type="noConversion"/>
  </si>
  <si>
    <t>[10:00-10:55] 옅은 구름이 간헐적으로 지나가면 영상에 영향을 줌</t>
    <phoneticPr fontId="3" type="noConversion"/>
  </si>
  <si>
    <t>[14:26] 짙은 구름으로 인한 관측 대기/ [15:46] 관측 재개</t>
    <phoneticPr fontId="3" type="noConversion"/>
  </si>
  <si>
    <t>C_002354-002481</t>
    <phoneticPr fontId="3" type="noConversion"/>
  </si>
  <si>
    <t xml:space="preserve">[17:15] 짙은 구름으로 인한 관측 대기 후 [17:50] 관측 종료 </t>
    <phoneticPr fontId="3" type="noConversion"/>
  </si>
  <si>
    <t>NNW</t>
    <phoneticPr fontId="3" type="noConversion"/>
  </si>
  <si>
    <t>[10:50]외부 영향 없으나 DEC Oscillation으로 포인팅 실패/ EIB 재실행 함</t>
    <phoneticPr fontId="3" type="noConversion"/>
  </si>
  <si>
    <t>DS9(영상확인) 7번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</si>
</sst>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46074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68.798449612403104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0.42569444444444443</v>
      </c>
      <c r="D9" s="8">
        <v>1.5</v>
      </c>
      <c r="E9" s="8">
        <v>24.2</v>
      </c>
      <c r="F9" s="8">
        <v>47.9</v>
      </c>
      <c r="G9" s="36" t="s">
        <v>189</v>
      </c>
      <c r="H9" s="8">
        <v>12.6</v>
      </c>
      <c r="I9" s="36">
        <v>20.8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22.7</v>
      </c>
      <c r="F10" s="8">
        <v>42.8</v>
      </c>
      <c r="G10" s="36" t="s">
        <v>198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0.76736111111111116</v>
      </c>
      <c r="D11" s="15" t="s">
        <v>185</v>
      </c>
      <c r="E11" s="15">
        <v>19.399999999999999</v>
      </c>
      <c r="F11" s="15">
        <v>58.9</v>
      </c>
      <c r="G11" s="36" t="s">
        <v>188</v>
      </c>
      <c r="H11" s="15">
        <v>6.9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24.341666666666665</v>
      </c>
      <c r="D12" s="19">
        <f>AVERAGE(D9:D11)</f>
        <v>1.45</v>
      </c>
      <c r="E12" s="19">
        <f>AVERAGE(E9:E11)</f>
        <v>22.099999999999998</v>
      </c>
      <c r="F12" s="20">
        <f>AVERAGE(F9:F11)</f>
        <v>49.866666666666667</v>
      </c>
      <c r="G12" s="21"/>
      <c r="H12" s="22">
        <f>AVERAGE(H9:H11)</f>
        <v>7.2666666666666657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182</v>
      </c>
      <c r="E16" s="27" t="s">
        <v>183</v>
      </c>
      <c r="F16" s="27" t="s">
        <v>190</v>
      </c>
      <c r="G16" s="117" t="s">
        <v>191</v>
      </c>
      <c r="H16" s="27" t="s">
        <v>186</v>
      </c>
      <c r="I16" s="27" t="s">
        <v>182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0.37152777777777779</v>
      </c>
      <c r="D17" s="28">
        <v>0.37222222222222223</v>
      </c>
      <c r="E17" s="28">
        <v>0.40208333333333335</v>
      </c>
      <c r="F17" s="28">
        <v>0.42152777777777778</v>
      </c>
      <c r="G17" s="28">
        <v>0.66111111111111109</v>
      </c>
      <c r="H17" s="28">
        <v>0.70277777777777772</v>
      </c>
      <c r="I17" s="28">
        <v>0.74375000000000002</v>
      </c>
      <c r="J17" s="28"/>
      <c r="K17" s="28"/>
      <c r="L17" s="28"/>
      <c r="M17" s="28"/>
      <c r="N17" s="28"/>
      <c r="O17" s="28"/>
      <c r="P17" s="28">
        <v>0.74791666666666667</v>
      </c>
    </row>
    <row r="18" spans="2:16" ht="14.1" customHeight="1" x14ac:dyDescent="0.35">
      <c r="B18" s="35" t="s">
        <v>42</v>
      </c>
      <c r="C18" s="27">
        <v>2310</v>
      </c>
      <c r="D18" s="27">
        <v>2311</v>
      </c>
      <c r="E18" s="27">
        <v>2329</v>
      </c>
      <c r="F18" s="27">
        <v>2341</v>
      </c>
      <c r="G18" s="27">
        <v>2447</v>
      </c>
      <c r="H18" s="27">
        <v>2472</v>
      </c>
      <c r="I18" s="27">
        <v>2482</v>
      </c>
      <c r="J18" s="27"/>
      <c r="K18" s="27"/>
      <c r="L18" s="27"/>
      <c r="M18" s="27"/>
      <c r="N18" s="27"/>
      <c r="O18" s="27"/>
      <c r="P18" s="27">
        <v>2487</v>
      </c>
    </row>
    <row r="19" spans="2:16" ht="14.1" customHeight="1" thickBot="1" x14ac:dyDescent="0.4">
      <c r="B19" s="13" t="s">
        <v>43</v>
      </c>
      <c r="C19" s="29"/>
      <c r="D19" s="27">
        <v>2315</v>
      </c>
      <c r="E19" s="30">
        <v>2340</v>
      </c>
      <c r="F19" s="30">
        <v>2446</v>
      </c>
      <c r="G19" s="30">
        <v>2471</v>
      </c>
      <c r="H19" s="30">
        <v>2481</v>
      </c>
      <c r="I19" s="30">
        <v>2486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106</v>
      </c>
      <c r="G20" s="33">
        <f>IF(ISNUMBER(G18),G19-G18+1,"")</f>
        <v>25</v>
      </c>
      <c r="H20" s="33">
        <f>IF(ISNUMBER(H18),H19-H18+1,"")</f>
        <v>10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>
        <v>0.38333333333333336</v>
      </c>
      <c r="D24" s="106">
        <v>0.38472222222222224</v>
      </c>
      <c r="E24" s="113" t="s">
        <v>180</v>
      </c>
      <c r="F24" s="163" t="s">
        <v>192</v>
      </c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 t="s">
        <v>193</v>
      </c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6.7361111111111108E-2</v>
      </c>
      <c r="D30" s="43"/>
      <c r="E30" s="43"/>
      <c r="F30" s="43"/>
      <c r="G30" s="43"/>
      <c r="H30" s="43"/>
      <c r="I30" s="43">
        <v>7.9166666666666663E-2</v>
      </c>
      <c r="J30" s="43">
        <v>0.19513888888888889</v>
      </c>
      <c r="K30" s="44"/>
      <c r="L30" s="43"/>
      <c r="M30" s="43"/>
      <c r="N30" s="43"/>
      <c r="O30" s="45"/>
      <c r="P30" s="46">
        <f>SUM(C30:J30,L30:N30)</f>
        <v>0.34166666666666667</v>
      </c>
    </row>
    <row r="31" spans="2:16" ht="14.1" customHeight="1" x14ac:dyDescent="0.35">
      <c r="B31" s="37" t="s">
        <v>170</v>
      </c>
      <c r="C31" s="47">
        <v>6.7361111111111108E-2</v>
      </c>
      <c r="D31" s="7"/>
      <c r="E31" s="7"/>
      <c r="F31" s="7"/>
      <c r="G31" s="7"/>
      <c r="H31" s="7"/>
      <c r="I31" s="7">
        <v>7.9166666666666663E-2</v>
      </c>
      <c r="J31" s="7">
        <v>0.19513888888888889</v>
      </c>
      <c r="K31" s="7">
        <v>1.6666666666666666E-2</v>
      </c>
      <c r="L31" s="7"/>
      <c r="M31" s="7"/>
      <c r="N31" s="7"/>
      <c r="O31" s="48"/>
      <c r="P31" s="46">
        <f>SUM(C31:N31)</f>
        <v>0.35833333333333334</v>
      </c>
    </row>
    <row r="32" spans="2:16" ht="14.1" customHeight="1" x14ac:dyDescent="0.35">
      <c r="B32" s="37" t="s">
        <v>65</v>
      </c>
      <c r="C32" s="49">
        <v>5.0694444444444445E-2</v>
      </c>
      <c r="D32" s="50"/>
      <c r="E32" s="50"/>
      <c r="F32" s="50"/>
      <c r="G32" s="50"/>
      <c r="H32" s="50"/>
      <c r="I32" s="50">
        <v>4.027777777777778E-2</v>
      </c>
      <c r="J32" s="50">
        <v>2.0833333333333332E-2</v>
      </c>
      <c r="K32" s="50"/>
      <c r="L32" s="50"/>
      <c r="M32" s="50"/>
      <c r="N32" s="50"/>
      <c r="O32" s="51"/>
      <c r="P32" s="46">
        <f>SUM(C32:N32)</f>
        <v>0.11180555555555556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1.6666666666666663E-2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3.8888888888888883E-2</v>
      </c>
      <c r="J34" s="110">
        <f t="shared" si="1"/>
        <v>0.17430555555555555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0.24652777777777779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196</v>
      </c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187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194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197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1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-157.1</v>
      </c>
      <c r="D72" s="60">
        <v>-157.1</v>
      </c>
      <c r="E72" s="100" t="s">
        <v>118</v>
      </c>
      <c r="F72" s="60">
        <v>24.4</v>
      </c>
      <c r="G72" s="60">
        <v>24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-152.4</v>
      </c>
      <c r="D73" s="60">
        <v>-152.30000000000001</v>
      </c>
      <c r="E73" s="102" t="s">
        <v>122</v>
      </c>
      <c r="F73" s="61">
        <v>38.799999999999997</v>
      </c>
      <c r="G73" s="61">
        <v>38.5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-207.5</v>
      </c>
      <c r="D74" s="60">
        <v>-203.2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</v>
      </c>
      <c r="D75" s="60">
        <v>-119.7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35.6</v>
      </c>
      <c r="D76" s="60">
        <v>35.9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33.5</v>
      </c>
      <c r="D77" s="60">
        <v>33.5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28.6</v>
      </c>
      <c r="D78" s="60">
        <v>28.6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</v>
      </c>
      <c r="D79" s="60">
        <v>26.9</v>
      </c>
      <c r="E79" s="100" t="s">
        <v>152</v>
      </c>
      <c r="F79" s="60">
        <v>20.5</v>
      </c>
      <c r="G79" s="60">
        <v>21.2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2.2699999999999999E-6</v>
      </c>
      <c r="D80" s="64">
        <v>3.2499999999999998E-6</v>
      </c>
      <c r="E80" s="102" t="s">
        <v>157</v>
      </c>
      <c r="F80" s="61">
        <v>51.4</v>
      </c>
      <c r="G80" s="61">
        <v>51.6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181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200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 t="s">
        <v>199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2026-02-21T18:15:20Z</dcterms:modified>
</cp:coreProperties>
</file>