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87821652-4730-4F34-AE81-355BF775BAF2}" xr6:coauthVersionLast="47" xr6:coauthVersionMax="47" xr10:uidLastSave="{00000000-0000-0000-0000-000000000000}"/>
  <bookViews>
    <workbookView xWindow="24408" yWindow="10476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<sst xmlns="http://schemas.openxmlformats.org/spreadsheetml/2006/main" count="210" uniqueCount="194">
  <si>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</si>
  <si>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</si>
  <si>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</si>
  <si>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</si>
  <si>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</si>
  <si>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</si>
  <si>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</si>
  <si>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</si>
  <si>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</si>
  <si>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</si>
  <si>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</si>
  <si>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</si>
  <si>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</si>
  <si>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</si>
  <si>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</si>
  <si>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</si>
  <si>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</si>
  <si>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</si>
  <si>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</si>
  <si>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</si>
  <si>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</si>
  <si>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</si>
  <si>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</si>
  <si>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</si>
  <si>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</si>
  <si>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</si>
  <si>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</si>
  <si>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</si>
  <si>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</si>
  <si>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</si>
  <si>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</si>
  <si>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</si>
  <si>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</si>
  <si>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</si>
  <si>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</si>
  <si>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</si>
  <si>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</si>
  <si>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</si>
  <si>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</si>
  <si>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</si>
  <si>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</si>
  <si>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</si>
  <si>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</si>
  <si>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</si>
  <si>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</si>
  <si>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</si>
  <si>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</si>
  <si>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</si>
  <si>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</si>
  <si>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</si>
  <si>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</si>
  <si>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</si>
  <si>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</si>
  <si>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</si>
  <si>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</si>
  <si>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</si>
  <si>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</si>
  <si>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</si>
  <si>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</si>
  <si>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</si>
  <si>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</si>
  <si>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</si>
  <si>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</si>
  <si>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</si>
  <si>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</si>
  <si>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</si>
  <si>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</si>
  <si>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</si>
  <si>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</si>
  <si>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</si>
  <si>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</si>
  <si>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</si>
  <si>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</si>
  <si>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</si>
  <si>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</si>
  <si>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</si>
  <si>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</si>
  <si>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</si>
  <si>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</si>
  <si>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</si>
  <si>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</si>
  <si>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</si>
  <si>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</si>
  <si>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</si>
  <si>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</si>
  <si>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</si>
  <si>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</si>
  <si>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</si>
  <si>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</si>
  <si>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</si>
  <si>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</si>
  <si>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</si>
  <si>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</si>
  <si>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</si>
  <si>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</si>
  <si>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</si>
  <si>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</si>
  <si>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</si>
  <si>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</si>
  <si>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</si>
  <si>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</si>
  <si>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</si>
  <si>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</si>
  <si>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</si>
  <si>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</si>
  <si>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</si>
  <si>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</si>
  <si>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</si>
  <si>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</si>
  <si>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</si>
  <si>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</si>
  <si>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</si>
  <si>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</si>
  <si>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</si>
  <si>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</si>
  <si>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</si>
  <si>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</si>
  <si>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</si>
  <si>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</si>
  <si>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</si>
  <si>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</si>
  <si>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</si>
  <si>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</si>
  <si>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</si>
  <si>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</si>
  <si>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</si>
  <si>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</si>
  <si>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</si>
  <si>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</si>
  <si>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</si>
  <si>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</si>
  <si>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</si>
  <si>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</si>
  <si>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</si>
  <si>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</si>
  <si>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</si>
  <si>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</si>
  <si>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</si>
  <si>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</si>
  <si>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</si>
  <si>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</si>
  <si>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</si>
  <si>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</si>
  <si>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</si>
  <si>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</si>
  <si>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</si>
  <si>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</si>
  <si>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</si>
  <si>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</si>
  <si>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</si>
  <si>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</si>
  <si>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</si>
  <si>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</si>
  <si>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</si>
  <si>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</si>
  <si>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</si>
  <si>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</si>
  <si>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</si>
  <si>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</si>
  <si>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</si>
  <si>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</si>
  <si>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</si>
  <si>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</si>
  <si>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</si>
  <si>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</si>
  <si>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</si>
  <si>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</si>
  <si>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</si>
  <si>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</si>
  <si>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</si>
  <si>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</si>
  <si>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</si>
  <si>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</si>
  <si>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</si>
  <si>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</si>
  <si>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</si>
  <si>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</si>
  <si>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</si>
  <si>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</si>
  <si>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</si>
  <si>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</si>
  <si>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</si>
  <si>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</si>
  <si>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</si>
  <si>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김예은</t>
    <phoneticPr fontId="3" type="noConversion"/>
  </si>
  <si>
    <t>-</t>
    <phoneticPr fontId="3" type="noConversion"/>
  </si>
  <si>
    <t xml:space="preserve">     </t>
    <phoneticPr fontId="3" type="noConversion"/>
  </si>
  <si>
    <t>N</t>
    <phoneticPr fontId="3" type="noConversion"/>
  </si>
  <si>
    <t>LSST</t>
    <phoneticPr fontId="3" type="noConversion"/>
  </si>
  <si>
    <t>[9:20] 짙은 구름으로 인한 관측 대기/ [9:45] 관측 재개</t>
    <phoneticPr fontId="3" type="noConversion"/>
  </si>
  <si>
    <t>E_002303</t>
    <phoneticPr fontId="3" type="noConversion"/>
  </si>
  <si>
    <t>[10:28] 번개를 동반한 짙은 구름으로 인해 관측 대기/ [17:00] 짙은 구름으로 인한 관측 종료</t>
    <phoneticPr fontId="3" type="noConversion"/>
  </si>
  <si>
    <t>E_002303 관측 대기 중 스크립트를 멈추지 않아서 미러커버가 닫힌 채로 관측 됨</t>
    <phoneticPr fontId="3" type="noConversion"/>
  </si>
  <si>
    <t>전천카메라 영상이 멈춰 있음/ 컴퓨터 실에서 와이파이 껐다 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</si>
</sst>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I83" sqref="I8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46073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5.2631578947368389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0.42638888888888887</v>
      </c>
      <c r="D9" s="8">
        <v>1.6</v>
      </c>
      <c r="E9" s="8">
        <v>23.3</v>
      </c>
      <c r="F9" s="8">
        <v>52.5</v>
      </c>
      <c r="G9" s="36" t="s">
        <v>187</v>
      </c>
      <c r="H9" s="8">
        <v>4.2</v>
      </c>
      <c r="I9" s="36">
        <v>12.9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20</v>
      </c>
      <c r="F10" s="8">
        <v>72.599999999999994</v>
      </c>
      <c r="G10" s="36" t="s">
        <v>187</v>
      </c>
      <c r="H10" s="8">
        <v>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0.70833333333333337</v>
      </c>
      <c r="D11" s="15" t="s">
        <v>185</v>
      </c>
      <c r="E11" s="15">
        <v>20</v>
      </c>
      <c r="F11" s="15">
        <v>66.8</v>
      </c>
      <c r="G11" s="36" t="s">
        <v>187</v>
      </c>
      <c r="H11" s="15">
        <v>3.2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24.281944444444445</v>
      </c>
      <c r="D12" s="19">
        <f>AVERAGE(D9:D11)</f>
        <v>1.6</v>
      </c>
      <c r="E12" s="19">
        <f>AVERAGE(E9:E11)</f>
        <v>21.099999999999998</v>
      </c>
      <c r="F12" s="20">
        <f>AVERAGE(F9:F11)</f>
        <v>63.966666666666661</v>
      </c>
      <c r="G12" s="21"/>
      <c r="H12" s="22">
        <f>AVERAGE(H9:H11)</f>
        <v>3.1333333333333333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183</v>
      </c>
      <c r="F16" s="27" t="s">
        <v>188</v>
      </c>
      <c r="G16" s="117" t="s">
        <v>182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0.37986111111111109</v>
      </c>
      <c r="D17" s="28">
        <v>0.38055555555555554</v>
      </c>
      <c r="E17" s="28">
        <v>0.40972222222222221</v>
      </c>
      <c r="F17" s="28">
        <v>0.43194444444444446</v>
      </c>
      <c r="G17" s="28">
        <v>0.70833333333333337</v>
      </c>
      <c r="H17" s="28"/>
      <c r="I17" s="28"/>
      <c r="J17" s="28"/>
      <c r="K17" s="28"/>
      <c r="L17" s="28"/>
      <c r="M17" s="28"/>
      <c r="N17" s="28"/>
      <c r="O17" s="28"/>
      <c r="P17" s="28">
        <v>0.71250000000000002</v>
      </c>
    </row>
    <row r="18" spans="2:16" ht="14.1" customHeight="1" x14ac:dyDescent="0.35">
      <c r="B18" s="35" t="s">
        <v>42</v>
      </c>
      <c r="C18" s="27">
        <v>2281</v>
      </c>
      <c r="D18" s="27">
        <v>2282</v>
      </c>
      <c r="E18" s="27">
        <v>2290</v>
      </c>
      <c r="F18" s="27">
        <v>2301</v>
      </c>
      <c r="G18" s="27">
        <v>2304</v>
      </c>
      <c r="H18" s="27"/>
      <c r="I18" s="27"/>
      <c r="J18" s="27"/>
      <c r="K18" s="27"/>
      <c r="L18" s="27"/>
      <c r="M18" s="27"/>
      <c r="N18" s="27"/>
      <c r="O18" s="27"/>
      <c r="P18" s="27">
        <v>2309</v>
      </c>
    </row>
    <row r="19" spans="2:16" ht="14.1" customHeight="1" thickBot="1" x14ac:dyDescent="0.4">
      <c r="B19" s="13" t="s">
        <v>43</v>
      </c>
      <c r="C19" s="29"/>
      <c r="D19" s="27">
        <v>2286</v>
      </c>
      <c r="E19" s="30">
        <v>2300</v>
      </c>
      <c r="F19" s="30">
        <v>2303</v>
      </c>
      <c r="G19" s="30">
        <v>2308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</v>
      </c>
      <c r="F20" s="33">
        <f>IF(ISNUMBER(F18),F19-F18+1,"")</f>
        <v>3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6.3888888888888884E-2</v>
      </c>
      <c r="D30" s="43"/>
      <c r="E30" s="43"/>
      <c r="F30" s="43">
        <v>7.9166666666666663E-2</v>
      </c>
      <c r="G30" s="43"/>
      <c r="H30" s="43"/>
      <c r="I30" s="43"/>
      <c r="J30" s="43">
        <v>0.19722222222222222</v>
      </c>
      <c r="K30" s="44"/>
      <c r="L30" s="43"/>
      <c r="M30" s="43"/>
      <c r="N30" s="43"/>
      <c r="O30" s="45"/>
      <c r="P30" s="46">
        <f>SUM(C30:J30,L30:N30)</f>
        <v>0.34027777777777779</v>
      </c>
    </row>
    <row r="31" spans="2:16" ht="14.1" customHeight="1" x14ac:dyDescent="0.35">
      <c r="B31" s="37" t="s">
        <v>170</v>
      </c>
      <c r="C31" s="47">
        <v>6.3888888888888884E-2</v>
      </c>
      <c r="D31" s="7"/>
      <c r="E31" s="7"/>
      <c r="F31" s="7">
        <v>7.9166666666666663E-2</v>
      </c>
      <c r="G31" s="7"/>
      <c r="H31" s="7"/>
      <c r="I31" s="7"/>
      <c r="J31" s="7">
        <v>0.19722222222222222</v>
      </c>
      <c r="K31" s="7">
        <v>1.5972222222222221E-2</v>
      </c>
      <c r="L31" s="7"/>
      <c r="M31" s="7"/>
      <c r="N31" s="7"/>
      <c r="O31" s="48"/>
      <c r="P31" s="46">
        <f>SUM(C31:N31)</f>
        <v>0.35625000000000001</v>
      </c>
    </row>
    <row r="32" spans="2:16" ht="14.1" customHeight="1" x14ac:dyDescent="0.35">
      <c r="B32" s="37" t="s">
        <v>65</v>
      </c>
      <c r="C32" s="49">
        <v>6.3888888888888884E-2</v>
      </c>
      <c r="D32" s="50"/>
      <c r="E32" s="50"/>
      <c r="F32" s="50">
        <v>7.9166666666666663E-2</v>
      </c>
      <c r="G32" s="50"/>
      <c r="H32" s="50"/>
      <c r="I32" s="50"/>
      <c r="J32" s="50">
        <v>0.19444444444444445</v>
      </c>
      <c r="K32" s="50"/>
      <c r="L32" s="50"/>
      <c r="M32" s="50"/>
      <c r="N32" s="50"/>
      <c r="O32" s="51"/>
      <c r="P32" s="46">
        <f>SUM(C32:N32)</f>
        <v>0.33750000000000002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2.7777777777777679E-3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1.8749999999999989E-2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190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186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</v>
      </c>
      <c r="D72" s="60">
        <v>-157.1</v>
      </c>
      <c r="E72" s="100" t="s">
        <v>118</v>
      </c>
      <c r="F72" s="60">
        <v>24.4</v>
      </c>
      <c r="G72" s="60">
        <v>23.9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-152.19999999999999</v>
      </c>
      <c r="D73" s="60">
        <v>-152.1</v>
      </c>
      <c r="E73" s="102" t="s">
        <v>122</v>
      </c>
      <c r="F73" s="61">
        <v>38.4</v>
      </c>
      <c r="G73" s="61">
        <v>40.5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-202.7</v>
      </c>
      <c r="D74" s="60">
        <v>-203.2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-118.7</v>
      </c>
      <c r="D75" s="60">
        <v>-119.3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35.799999999999997</v>
      </c>
      <c r="D76" s="60">
        <v>36.1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33.700000000000003</v>
      </c>
      <c r="D77" s="60">
        <v>33.6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28.7</v>
      </c>
      <c r="D78" s="60">
        <v>28.6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27.2</v>
      </c>
      <c r="D79" s="60">
        <v>26.9</v>
      </c>
      <c r="E79" s="100" t="s">
        <v>152</v>
      </c>
      <c r="F79" s="60">
        <v>21.2</v>
      </c>
      <c r="G79" s="60">
        <v>22.4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3.0900000000000001E-6</v>
      </c>
      <c r="D80" s="64">
        <v>3.01E-6</v>
      </c>
      <c r="E80" s="102" t="s">
        <v>157</v>
      </c>
      <c r="F80" s="61">
        <v>55.6</v>
      </c>
      <c r="G80" s="61">
        <v>49.5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193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2026-02-20T17:13:44Z</dcterms:modified>
</cp:coreProperties>
</file>