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966BE98D-A1EE-446A-8BE9-75CF460EB7DD}" xr6:coauthVersionLast="47" xr6:coauthVersionMax="47" xr10:uidLastSave="{00000000-0000-0000-0000-000000000000}"/>
  <bookViews>
    <workbookView xWindow="24204" yWindow="125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<sst xmlns="http://schemas.openxmlformats.org/spreadsheetml/2006/main" count="211" uniqueCount="197">
  <si>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</si>
  <si>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</si>
  <si>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</si>
  <si>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</si>
  <si>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</si>
  <si>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</si>
  <si>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</si>
  <si>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</si>
  <si>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</si>
  <si>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</si>
  <si>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</si>
  <si>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</si>
  <si>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</si>
  <si>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</si>
  <si>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</si>
  <si>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</si>
  <si>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</si>
  <si>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</si>
  <si>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</si>
  <si>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</si>
  <si>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</si>
  <si>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</si>
  <si>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</si>
  <si>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</si>
  <si>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</si>
  <si>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</si>
  <si>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</si>
  <si>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</si>
  <si>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</si>
  <si>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</si>
  <si>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</si>
  <si>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</si>
  <si>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</si>
  <si>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</si>
  <si>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</si>
  <si>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</si>
  <si>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</si>
  <si>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</si>
  <si>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</si>
  <si>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</si>
  <si>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</si>
  <si>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</si>
  <si>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</si>
  <si>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</si>
  <si>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</si>
  <si>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</si>
  <si>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</si>
  <si>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</si>
  <si>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</si>
  <si>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</si>
  <si>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</si>
  <si>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</si>
  <si>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</si>
  <si>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</si>
  <si>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</si>
  <si>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</si>
  <si>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</si>
  <si>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</si>
  <si>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</si>
  <si>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</si>
  <si>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</si>
  <si>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</si>
  <si>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</si>
  <si>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</si>
  <si>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</si>
  <si>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</si>
  <si>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</si>
  <si>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</si>
  <si>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</si>
  <si>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</si>
  <si>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</si>
  <si>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</si>
  <si>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</si>
  <si>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</si>
  <si>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</si>
  <si>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</si>
  <si>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</si>
  <si>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</si>
  <si>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</si>
  <si>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</si>
  <si>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</si>
  <si>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</si>
  <si>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</si>
  <si>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</si>
  <si>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</si>
  <si>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</si>
  <si>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</si>
  <si>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</si>
  <si>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</si>
  <si>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</si>
  <si>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</si>
  <si>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</si>
  <si>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</si>
  <si>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</si>
  <si>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</si>
  <si>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</si>
  <si>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</si>
  <si>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</si>
  <si>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</si>
  <si>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</si>
  <si>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</si>
  <si>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</si>
  <si>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</si>
  <si>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</si>
  <si>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</si>
  <si>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</si>
  <si>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</si>
  <si>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</si>
  <si>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</si>
  <si>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</si>
  <si>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</si>
  <si>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</si>
  <si>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</si>
  <si>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</si>
  <si>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</si>
  <si>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</si>
  <si>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</si>
  <si>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</si>
  <si>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</si>
  <si>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</si>
  <si>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</si>
  <si>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</si>
  <si>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</si>
  <si>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</si>
  <si>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</si>
  <si>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</si>
  <si>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</si>
  <si>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</si>
  <si>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</si>
  <si>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</si>
  <si>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</si>
  <si>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</si>
  <si>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</si>
  <si>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</si>
  <si>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</si>
  <si>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</si>
  <si>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</si>
  <si>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</si>
  <si>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</si>
  <si>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</si>
  <si>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</si>
  <si>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</si>
  <si>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</si>
  <si>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</si>
  <si>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</si>
  <si>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</si>
  <si>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</si>
  <si>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</si>
  <si>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</si>
  <si>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</si>
  <si>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</si>
  <si>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</si>
  <si>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</si>
  <si>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</si>
  <si>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</si>
  <si>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</si>
  <si>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</si>
  <si>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</si>
  <si>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</si>
  <si>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</si>
  <si>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</si>
  <si>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</si>
  <si>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</si>
  <si>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</si>
  <si>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</si>
  <si>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</si>
  <si>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</si>
  <si>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</si>
  <si>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</si>
  <si>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</si>
  <si>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</si>
  <si>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</si>
  <si>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</si>
  <si>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</si>
  <si>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</si>
  <si>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</si>
  <si>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</si>
  <si>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</si>
  <si>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</si>
  <si>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</si>
  <si>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</si>
  <si>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</si>
  <si>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</si>
  <si>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</si>
  <si>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</si>
  <si>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>김예은</t>
    <phoneticPr fontId="3" type="noConversion"/>
  </si>
  <si>
    <t>BLG</t>
    <phoneticPr fontId="3" type="noConversion"/>
  </si>
  <si>
    <t xml:space="preserve">     </t>
    <phoneticPr fontId="3" type="noConversion"/>
  </si>
  <si>
    <t>flat 촬영위치 드래그 안됨/ 수동으로 위치 기입해서 이동</t>
    <phoneticPr fontId="3" type="noConversion"/>
  </si>
  <si>
    <t>[12:17-12:28] 짙은 구름으로 인한 관측 대기 후 관측 재개</t>
    <phoneticPr fontId="3" type="noConversion"/>
  </si>
  <si>
    <t>M_002229-002230:M</t>
    <phoneticPr fontId="3" type="noConversion"/>
  </si>
  <si>
    <t>[15:25] 외부 영향 없으나 DEC Oscillation으로 포인팅 실패/ EIB 재실행 함</t>
    <phoneticPr fontId="3" type="noConversion"/>
  </si>
  <si>
    <t>[17:30] Gmon 갑자기 꺼짐/ do-killplot하고 재실행</t>
    <phoneticPr fontId="3" type="noConversion"/>
  </si>
  <si>
    <t>C_002091-002239</t>
    <phoneticPr fontId="3" type="noConversion"/>
  </si>
  <si>
    <t>SSE</t>
    <phoneticPr fontId="3" type="noConversion"/>
  </si>
  <si>
    <t>SSW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</si>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</sst>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46072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0.42708333333333331</v>
      </c>
      <c r="D9" s="8">
        <v>1.1000000000000001</v>
      </c>
      <c r="E9" s="8">
        <v>24.9</v>
      </c>
      <c r="F9" s="8">
        <v>42.1</v>
      </c>
      <c r="G9" s="36" t="s">
        <v>194</v>
      </c>
      <c r="H9" s="8">
        <v>2.9</v>
      </c>
      <c r="I9" s="36">
        <v>6.6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24</v>
      </c>
      <c r="F10" s="8">
        <v>39.9</v>
      </c>
      <c r="G10" s="36" t="s">
        <v>195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0.76597222222222228</v>
      </c>
      <c r="D11" s="15">
        <v>1.6</v>
      </c>
      <c r="E11" s="15">
        <v>21.3</v>
      </c>
      <c r="F11" s="15">
        <v>61.3</v>
      </c>
      <c r="G11" s="36" t="s">
        <v>196</v>
      </c>
      <c r="H11" s="15">
        <v>1.6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24.338888888888889</v>
      </c>
      <c r="D12" s="19">
        <f>AVERAGE(D9:D11)</f>
        <v>1.2666666666666668</v>
      </c>
      <c r="E12" s="19">
        <f>AVERAGE(E9:E11)</f>
        <v>23.400000000000002</v>
      </c>
      <c r="F12" s="20">
        <f>AVERAGE(F9:F11)</f>
        <v>47.766666666666673</v>
      </c>
      <c r="G12" s="21"/>
      <c r="H12" s="22">
        <f>AVERAGE(H9:H11)</f>
        <v>1.8333333333333333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184</v>
      </c>
      <c r="G16" s="117" t="s">
        <v>186</v>
      </c>
      <c r="H16" s="27" t="s">
        <v>183</v>
      </c>
      <c r="I16" s="27" t="s">
        <v>182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0.37777777777777777</v>
      </c>
      <c r="D17" s="28">
        <v>0.37916666666666665</v>
      </c>
      <c r="E17" s="28">
        <v>0.40416666666666667</v>
      </c>
      <c r="F17" s="28">
        <v>0.42430555555555555</v>
      </c>
      <c r="G17" s="28">
        <v>0.76736111111111116</v>
      </c>
      <c r="H17" s="28">
        <v>0.77708333333333335</v>
      </c>
      <c r="I17" s="28">
        <v>0.79791666666666672</v>
      </c>
      <c r="J17" s="28"/>
      <c r="K17" s="28"/>
      <c r="L17" s="28"/>
      <c r="M17" s="28"/>
      <c r="N17" s="28"/>
      <c r="O17" s="28"/>
      <c r="P17" s="28">
        <v>0.80208333333333337</v>
      </c>
    </row>
    <row r="18" spans="2:16" ht="14.1" customHeight="1" x14ac:dyDescent="0.35">
      <c r="B18" s="35" t="s">
        <v>42</v>
      </c>
      <c r="C18" s="27">
        <v>2076</v>
      </c>
      <c r="D18" s="27">
        <v>2077</v>
      </c>
      <c r="E18" s="27">
        <v>2089</v>
      </c>
      <c r="F18" s="27">
        <v>2101</v>
      </c>
      <c r="G18" s="27">
        <v>2259</v>
      </c>
      <c r="H18" s="27">
        <v>2265</v>
      </c>
      <c r="I18" s="27">
        <v>2275</v>
      </c>
      <c r="J18" s="27"/>
      <c r="K18" s="27"/>
      <c r="L18" s="27"/>
      <c r="M18" s="27"/>
      <c r="N18" s="27"/>
      <c r="O18" s="27"/>
      <c r="P18" s="27">
        <v>2280</v>
      </c>
    </row>
    <row r="19" spans="2:16" ht="14.1" customHeight="1" thickBot="1" x14ac:dyDescent="0.4">
      <c r="B19" s="13" t="s">
        <v>43</v>
      </c>
      <c r="C19" s="29"/>
      <c r="D19" s="27">
        <v>2081</v>
      </c>
      <c r="E19" s="30">
        <v>2100</v>
      </c>
      <c r="F19" s="30">
        <v>2258</v>
      </c>
      <c r="G19" s="30">
        <v>2264</v>
      </c>
      <c r="H19" s="30">
        <v>2274</v>
      </c>
      <c r="I19" s="30">
        <v>2279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158</v>
      </c>
      <c r="G20" s="33">
        <f>IF(ISNUMBER(G18),G19-G18+1,"")</f>
        <v>6</v>
      </c>
      <c r="H20" s="33">
        <f>IF(ISNUMBER(H18),H19-H18+1,"")</f>
        <v>10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0.33888888888888891</v>
      </c>
      <c r="N30" s="43"/>
      <c r="O30" s="45"/>
      <c r="P30" s="46">
        <f>SUM(C30:J30,L30:N30)</f>
        <v>0.33888888888888891</v>
      </c>
    </row>
    <row r="31" spans="2:16" ht="14.1" customHeight="1" x14ac:dyDescent="0.35">
      <c r="B31" s="37" t="s">
        <v>170</v>
      </c>
      <c r="C31" s="47">
        <v>7.6388888888888886E-3</v>
      </c>
      <c r="D31" s="7"/>
      <c r="E31" s="7"/>
      <c r="F31" s="7"/>
      <c r="G31" s="7"/>
      <c r="H31" s="7">
        <v>0.34097222222222223</v>
      </c>
      <c r="I31" s="7"/>
      <c r="J31" s="7"/>
      <c r="K31" s="7">
        <v>3.125E-2</v>
      </c>
      <c r="L31" s="7"/>
      <c r="M31" s="7"/>
      <c r="N31" s="7"/>
      <c r="O31" s="48"/>
      <c r="P31" s="46">
        <f>SUM(C31:N31)</f>
        <v>0.37986111111111109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7.6388888888888886E-3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0.34097222222222223</v>
      </c>
      <c r="I34" s="110">
        <f t="shared" si="1"/>
        <v>0</v>
      </c>
      <c r="J34" s="110">
        <f t="shared" si="1"/>
        <v>0</v>
      </c>
      <c r="K34" s="110">
        <f t="shared" si="1"/>
        <v>3.125E-2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0.37986111111111109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193</v>
      </c>
      <c r="D36" s="154"/>
      <c r="E36" s="153" t="s">
        <v>190</v>
      </c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187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-156.69999999999999</v>
      </c>
      <c r="D72" s="60">
        <v>-157.19999999999999</v>
      </c>
      <c r="E72" s="100" t="s">
        <v>118</v>
      </c>
      <c r="F72" s="60">
        <v>24.5</v>
      </c>
      <c r="G72" s="60">
        <v>23.7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-151.80000000000001</v>
      </c>
      <c r="D73" s="60">
        <v>-152.19999999999999</v>
      </c>
      <c r="E73" s="102" t="s">
        <v>122</v>
      </c>
      <c r="F73" s="61">
        <v>38</v>
      </c>
      <c r="G73" s="61">
        <v>39.9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-203.3</v>
      </c>
      <c r="D74" s="60">
        <v>-203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-117.3</v>
      </c>
      <c r="D75" s="60">
        <v>-119.3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</v>
      </c>
      <c r="D76" s="60">
        <v>35.6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33.799999999999997</v>
      </c>
      <c r="D77" s="60">
        <v>33.299999999999997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28.9</v>
      </c>
      <c r="D78" s="60">
        <v>28.3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27.3</v>
      </c>
      <c r="D79" s="60">
        <v>26.7</v>
      </c>
      <c r="E79" s="100" t="s">
        <v>152</v>
      </c>
      <c r="F79" s="60">
        <v>22.1</v>
      </c>
      <c r="G79" s="60">
        <v>22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2.8600000000000001E-6</v>
      </c>
      <c r="D80" s="64">
        <v>2.88E-6</v>
      </c>
      <c r="E80" s="102" t="s">
        <v>157</v>
      </c>
      <c r="F80" s="61">
        <v>47.8</v>
      </c>
      <c r="G80" s="61">
        <v>67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188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 t="s">
        <v>191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 t="s">
        <v>192</v>
      </c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2026-02-19T19:23:41Z</dcterms:modified>
</cp:coreProperties>
</file>