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3D75D4EF-1CA5-4FA6-8573-F25E18EE2FE6}" xr6:coauthVersionLast="47" xr6:coauthVersionMax="47" xr10:uidLastSave="{00000000-0000-0000-0000-000000000000}"/>
  <bookViews>
    <workbookView xWindow="24480" yWindow="11028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<sst xmlns="http://schemas.openxmlformats.org/spreadsheetml/2006/main" count="204" uniqueCount="189">
  <si>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</si>
  <si>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</si>
  <si>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</si>
  <si>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</si>
  <si>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</si>
  <si>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</si>
  <si>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</si>
  <si>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</si>
  <si>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</si>
  <si>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</si>
  <si>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</si>
  <si>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</si>
  <si>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</si>
  <si>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</si>
  <si>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</si>
  <si>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</si>
  <si>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</si>
  <si>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</si>
  <si>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</si>
  <si>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</si>
  <si>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</si>
  <si>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</si>
  <si>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</si>
  <si>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</si>
  <si>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</si>
  <si>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</si>
  <si>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</si>
  <si>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</si>
  <si>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</si>
  <si>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</si>
  <si>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</si>
  <si>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</si>
  <si>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</si>
  <si>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</si>
  <si>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</si>
  <si>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</si>
  <si>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</si>
  <si>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</si>
  <si>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</si>
  <si>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</si>
  <si>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</si>
  <si>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</si>
  <si>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</si>
  <si>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</si>
  <si>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</si>
  <si>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</si>
  <si>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</si>
  <si>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</si>
  <si>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</si>
  <si>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</si>
  <si>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</si>
  <si>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</si>
  <si>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</si>
  <si>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</si>
  <si>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</si>
  <si>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</si>
  <si>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</si>
  <si>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</si>
  <si>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</si>
  <si>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</si>
  <si>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</si>
  <si>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</si>
  <si>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</si>
  <si>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</si>
  <si>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</si>
  <si>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</si>
  <si>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</si>
  <si>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</si>
  <si>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</si>
  <si>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</si>
  <si>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</si>
  <si>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</si>
  <si>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</si>
  <si>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</si>
  <si>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</si>
  <si>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</si>
  <si>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</si>
  <si>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</si>
  <si>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</si>
  <si>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</si>
  <si>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</si>
  <si>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</si>
  <si>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</si>
  <si>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</si>
  <si>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</si>
  <si>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</si>
  <si>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</si>
  <si>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</si>
  <si>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</si>
  <si>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</si>
  <si>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</si>
  <si>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</si>
  <si>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</si>
  <si>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</si>
  <si>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</si>
  <si>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</si>
  <si>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</si>
  <si>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</si>
  <si>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</si>
  <si>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</si>
  <si>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</si>
  <si>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</si>
  <si>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</si>
  <si>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</si>
  <si>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</si>
  <si>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</si>
  <si>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</si>
  <si>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</si>
  <si>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</si>
  <si>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</si>
  <si>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</si>
  <si>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</si>
  <si>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</si>
  <si>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</si>
  <si>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</si>
  <si>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</si>
  <si>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</si>
  <si>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</si>
  <si>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</si>
  <si>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</si>
  <si>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</si>
  <si>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</si>
  <si>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</si>
  <si>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</si>
  <si>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</si>
  <si>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</si>
  <si>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</si>
  <si>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</si>
  <si>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</si>
  <si>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</si>
  <si>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</si>
  <si>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</si>
  <si>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</si>
  <si>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</si>
  <si>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</si>
  <si>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</si>
  <si>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</si>
  <si>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</si>
  <si>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</si>
  <si>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</si>
  <si>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</si>
  <si>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</si>
  <si>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</si>
  <si>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</si>
  <si>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</si>
  <si>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</si>
  <si>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</si>
  <si>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</si>
  <si>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</si>
  <si>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</si>
  <si>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</si>
  <si>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</si>
  <si>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</si>
  <si>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</si>
  <si>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</si>
  <si>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</si>
  <si>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</si>
  <si>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</si>
  <si>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</si>
  <si>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</si>
  <si>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</si>
  <si>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</si>
  <si>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</si>
  <si>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</si>
  <si>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</si>
  <si>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</si>
  <si>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</si>
  <si>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</si>
  <si>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</si>
  <si>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</si>
  <si>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</si>
  <si>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</si>
  <si>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</si>
  <si>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</si>
  <si>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</si>
  <si>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</si>
  <si>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</si>
  <si>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</si>
  <si>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</si>
  <si>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</si>
  <si>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</si>
  <si>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월령 40% 이하로 방풍막 연결 해제</t>
    <phoneticPr fontId="3" type="noConversion"/>
  </si>
  <si>
    <t>ALL</t>
    <phoneticPr fontId="3" type="noConversion"/>
  </si>
  <si>
    <t>김예은</t>
    <phoneticPr fontId="3" type="noConversion"/>
  </si>
  <si>
    <t>-</t>
    <phoneticPr fontId="3" type="noConversion"/>
  </si>
  <si>
    <t>NNW</t>
    <phoneticPr fontId="3" type="noConversion"/>
  </si>
  <si>
    <t>SE</t>
    <phoneticPr fontId="3" type="noConversion"/>
  </si>
  <si>
    <t>ESE</t>
    <phoneticPr fontId="3" type="noConversion"/>
  </si>
  <si>
    <t>[9:30] 짙은 구름 및 높은 습도(vaisala 82%/ 2.3 85%)로 인한 관측 대기/ [17:00]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</si>
</sst>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58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46067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0.43125000000000002</v>
      </c>
      <c r="D9" s="8" t="s">
        <v>184</v>
      </c>
      <c r="E9" s="8">
        <v>16</v>
      </c>
      <c r="F9" s="8">
        <v>82.7</v>
      </c>
      <c r="G9" s="36" t="s">
        <v>185</v>
      </c>
      <c r="H9" s="8">
        <v>7.5</v>
      </c>
      <c r="I9" s="36">
        <v>7.2</v>
      </c>
      <c r="J9" s="9">
        <f>IF(L9, 1, 0) + IF(M9, 2, 0) + IF(N9, 4, 0) + IF(O9, 8, 0) + IF(P9, 16, 0)</f>
        <v>16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14.3</v>
      </c>
      <c r="F10" s="8">
        <v>75.3</v>
      </c>
      <c r="G10" s="36" t="s">
        <v>186</v>
      </c>
      <c r="H10" s="8">
        <v>3.7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0.70833333333333337</v>
      </c>
      <c r="D11" s="15" t="s">
        <v>184</v>
      </c>
      <c r="E11" s="15">
        <v>13.1</v>
      </c>
      <c r="F11" s="15">
        <v>80.2</v>
      </c>
      <c r="G11" s="36" t="s">
        <v>187</v>
      </c>
      <c r="H11" s="15">
        <v>4.5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24.277083333333334</v>
      </c>
      <c r="D12" s="19" t="e">
        <f>AVERAGE(D9:D11)</f>
        <v>#DIV/0!</v>
      </c>
      <c r="E12" s="19">
        <f>AVERAGE(E9:E11)</f>
        <v>14.466666666666667</v>
      </c>
      <c r="F12" s="20">
        <f>AVERAGE(F9:F11)</f>
        <v>79.399999999999991</v>
      </c>
      <c r="G12" s="21"/>
      <c r="H12" s="22">
        <f>AVERAGE(H9:H11)</f>
        <v>5.2333333333333334</v>
      </c>
      <c r="I12" s="23"/>
      <c r="J12" s="24">
        <f>AVERAGE(J9:J11)</f>
        <v>10.666666666666666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182</v>
      </c>
      <c r="E16" s="27" t="s">
        <v>182</v>
      </c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0.39097222222222222</v>
      </c>
      <c r="D17" s="28">
        <v>0.39166666666666666</v>
      </c>
      <c r="E17" s="28">
        <v>0.70763888888888893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0.71180555555555558</v>
      </c>
    </row>
    <row r="18" spans="2:16" ht="14.1" customHeight="1" x14ac:dyDescent="0.35">
      <c r="B18" s="35" t="s">
        <v>42</v>
      </c>
      <c r="C18" s="27">
        <v>1400</v>
      </c>
      <c r="D18" s="27">
        <v>1401</v>
      </c>
      <c r="E18" s="27">
        <v>1406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1411</v>
      </c>
    </row>
    <row r="19" spans="2:16" ht="14.1" customHeight="1" thickBot="1" x14ac:dyDescent="0.4">
      <c r="B19" s="13" t="s">
        <v>43</v>
      </c>
      <c r="C19" s="29"/>
      <c r="D19" s="27">
        <v>1405</v>
      </c>
      <c r="E19" s="30">
        <v>1410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0.33194444444444443</v>
      </c>
      <c r="N30" s="43"/>
      <c r="O30" s="45"/>
      <c r="P30" s="46">
        <f>SUM(C30:J30,L30:N30)</f>
        <v>0.33194444444444443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0.33194444444444443</v>
      </c>
      <c r="I31" s="7"/>
      <c r="J31" s="7"/>
      <c r="K31" s="7"/>
      <c r="L31" s="7"/>
      <c r="M31" s="7"/>
      <c r="N31" s="7"/>
      <c r="O31" s="48"/>
      <c r="P31" s="46">
        <f>SUM(C31:N31)</f>
        <v>0.33194444444444443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>
        <v>0.33194444444444443</v>
      </c>
      <c r="I32" s="50"/>
      <c r="J32" s="50"/>
      <c r="K32" s="50"/>
      <c r="L32" s="50"/>
      <c r="M32" s="50"/>
      <c r="N32" s="50"/>
      <c r="O32" s="51"/>
      <c r="P32" s="46">
        <f>SUM(C32:N32)</f>
        <v>0.33194444444444443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188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4" t="s">
        <v>168</v>
      </c>
      <c r="C53" s="185"/>
      <c r="D53" s="115"/>
      <c r="E53" s="115"/>
      <c r="F53" s="115"/>
      <c r="G53" s="186"/>
      <c r="H53" s="185"/>
      <c r="I53" s="185"/>
      <c r="J53" s="185"/>
      <c r="K53" s="185"/>
      <c r="L53" s="185"/>
      <c r="M53" s="185"/>
      <c r="N53" s="185"/>
      <c r="O53" s="185"/>
      <c r="P53" s="187"/>
    </row>
    <row r="54" spans="2:16" ht="14.1" customHeight="1" thickTop="1" thickBot="1" x14ac:dyDescent="0.4">
      <c r="B54" s="179" t="s">
        <v>172</v>
      </c>
      <c r="C54" s="180"/>
      <c r="D54" s="180"/>
      <c r="E54" s="180"/>
      <c r="F54" s="112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0" t="s">
        <v>76</v>
      </c>
      <c r="C59" s="161"/>
      <c r="D59" s="58">
        <v>7</v>
      </c>
      <c r="E59" s="170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0" t="s">
        <v>81</v>
      </c>
      <c r="C60" s="161"/>
      <c r="D60" s="58" t="b">
        <v>1</v>
      </c>
      <c r="E60" s="170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0" t="s">
        <v>86</v>
      </c>
      <c r="C61" s="161"/>
      <c r="D61" s="58" t="b">
        <v>1</v>
      </c>
      <c r="E61" s="170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0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0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0" t="s">
        <v>98</v>
      </c>
      <c r="F64" s="161"/>
      <c r="G64" s="58" t="b">
        <v>1</v>
      </c>
      <c r="H64" s="71"/>
      <c r="I64" s="72"/>
      <c r="J64" s="73"/>
      <c r="K64" s="177" t="s">
        <v>99</v>
      </c>
      <c r="L64" s="178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0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1" t="s">
        <v>105</v>
      </c>
      <c r="C69" s="171"/>
      <c r="D69" s="81"/>
      <c r="E69" s="81"/>
      <c r="F69" s="173" t="s">
        <v>106</v>
      </c>
      <c r="G69" s="175" t="s">
        <v>107</v>
      </c>
      <c r="H69" s="81"/>
      <c r="I69" s="171" t="s">
        <v>108</v>
      </c>
      <c r="J69" s="171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2"/>
      <c r="C70" s="172"/>
      <c r="D70" s="85"/>
      <c r="E70" s="86"/>
      <c r="F70" s="174"/>
      <c r="G70" s="176"/>
      <c r="H70" s="87"/>
      <c r="I70" s="172"/>
      <c r="J70" s="172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-157.69999999999999</v>
      </c>
      <c r="D72" s="60">
        <v>-158.1</v>
      </c>
      <c r="E72" s="100" t="s">
        <v>118</v>
      </c>
      <c r="F72" s="60">
        <v>23.5</v>
      </c>
      <c r="G72" s="60">
        <v>22.5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-153.1</v>
      </c>
      <c r="D73" s="60">
        <v>-153.69999999999999</v>
      </c>
      <c r="E73" s="102" t="s">
        <v>122</v>
      </c>
      <c r="F73" s="61">
        <v>43.3</v>
      </c>
      <c r="G73" s="61">
        <v>40.299999999999997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-203.7</v>
      </c>
      <c r="D74" s="60">
        <v>-203.7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-120.9</v>
      </c>
      <c r="D75" s="60">
        <v>-121.9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34.5</v>
      </c>
      <c r="D76" s="60">
        <v>34.1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32.4</v>
      </c>
      <c r="D77" s="60">
        <v>31.8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27.5</v>
      </c>
      <c r="D78" s="60">
        <v>26.8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</v>
      </c>
      <c r="D79" s="60">
        <v>25.3</v>
      </c>
      <c r="E79" s="100" t="s">
        <v>152</v>
      </c>
      <c r="F79" s="60">
        <v>18.2</v>
      </c>
      <c r="G79" s="60">
        <v>18.5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1.64E-6</v>
      </c>
      <c r="D80" s="64">
        <v>1.72E-6</v>
      </c>
      <c r="E80" s="102" t="s">
        <v>157</v>
      </c>
      <c r="F80" s="61">
        <v>71.3</v>
      </c>
      <c r="G80" s="61">
        <v>55.3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181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25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25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2026-02-14T17:20:24Z</dcterms:modified>
</cp:coreProperties>
</file>