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2\"/>
    </mc:Choice>
  </mc:AlternateContent>
  <xr:revisionPtr revIDLastSave="0" documentId="13_ncr:1_{180AE24D-6FE1-44D7-9508-CFEDEDBEDF0D}" xr6:coauthVersionLast="47" xr6:coauthVersionMax="47" xr10:uidLastSave="{00000000-0000-0000-0000-000000000000}"/>
  <bookViews>
    <workbookView xWindow="24300" yWindow="12948" windowWidth="20472" windowHeight="17088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<sst xmlns="http://schemas.openxmlformats.org/spreadsheetml/2006/main" count="206" uniqueCount="191">
  <si>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</si>
  <si>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</si>
  <si>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</si>
  <si>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</si>
  <si>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</si>
  <si>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</si>
  <si>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</si>
  <si>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</si>
  <si>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</si>
  <si>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</si>
  <si>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</si>
  <si>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</si>
  <si>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</si>
  <si>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</si>
  <si>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</si>
  <si>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</si>
  <si>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</si>
  <si>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</si>
  <si>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</si>
  <si>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</si>
  <si>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</si>
  <si>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</si>
  <si>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</si>
  <si>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</si>
  <si>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</si>
  <si>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</si>
  <si>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</si>
  <si>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</si>
  <si>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</si>
  <si>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</si>
  <si>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</si>
  <si>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</si>
  <si>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</si>
  <si>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</si>
  <si>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</si>
  <si>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</si>
  <si>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</si>
  <si>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</si>
  <si>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</si>
  <si>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</si>
  <si>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</si>
  <si>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</si>
  <si>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</si>
  <si>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</si>
  <si>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</si>
  <si>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</si>
  <si>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</si>
  <si>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</si>
  <si>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</si>
  <si>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</si>
  <si>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</si>
  <si>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</si>
  <si>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</si>
  <si>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</si>
  <si>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</si>
  <si>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</si>
  <si>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</si>
  <si>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</si>
  <si>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</si>
  <si>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</si>
  <si>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</si>
  <si>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</si>
  <si>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</si>
  <si>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</si>
  <si>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</si>
  <si>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</si>
  <si>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</si>
  <si>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</si>
  <si>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</si>
  <si>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</si>
  <si>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</si>
  <si>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</si>
  <si>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</si>
  <si>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</si>
  <si>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</si>
  <si>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</si>
  <si>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</si>
  <si>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</si>
  <si>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</si>
  <si>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</si>
  <si>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</si>
  <si>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</si>
  <si>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</si>
  <si>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</si>
  <si>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</si>
  <si>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</si>
  <si>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</si>
  <si>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</si>
  <si>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</si>
  <si>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</si>
  <si>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</si>
  <si>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</si>
  <si>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</si>
  <si>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</si>
  <si>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</si>
  <si>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</si>
  <si>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</si>
  <si>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</si>
  <si>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</si>
  <si>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</si>
  <si>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</si>
  <si>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</si>
  <si>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</si>
  <si>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</si>
  <si>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</si>
  <si>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</si>
  <si>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</si>
  <si>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</si>
  <si>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</si>
  <si>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</si>
  <si>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</si>
  <si>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</si>
  <si>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</si>
  <si>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</si>
  <si>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</si>
  <si>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</si>
  <si>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</si>
  <si>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</si>
  <si>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</si>
  <si>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</si>
  <si>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</si>
  <si>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</si>
  <si>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</si>
  <si>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</si>
  <si>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</si>
  <si>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</si>
  <si>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</si>
  <si>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</si>
  <si>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</si>
  <si>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</si>
  <si>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</si>
  <si>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</si>
  <si>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</si>
  <si>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</si>
  <si>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</si>
  <si>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</si>
  <si>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</si>
  <si>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</si>
  <si>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</si>
  <si>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</si>
  <si>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</si>
  <si>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</si>
  <si>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</si>
  <si>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</si>
  <si>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</si>
  <si>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</si>
  <si>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</si>
  <si>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</si>
  <si>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</si>
  <si>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</si>
  <si>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</si>
  <si>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</si>
  <si>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</si>
  <si>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</si>
  <si>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</si>
  <si>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</si>
  <si>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</si>
  <si>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</si>
  <si>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</si>
  <si>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</si>
  <si>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</si>
  <si>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</si>
  <si>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</si>
  <si>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</si>
  <si>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</si>
  <si>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</si>
  <si>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</si>
  <si>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</si>
  <si>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</si>
  <si>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</si>
  <si>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</si>
  <si>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</si>
  <si>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 xml:space="preserve">BLG K2 mode(mkk2list.f) LAST No. </t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</si>
  <si>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</si>
  <si>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</si>
  <si>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</si>
  <si>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</si>
  <si>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</si>
  <si>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</si>
  <si>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 xml:space="preserve"> </t>
  </si>
  <si>
    <t>V</t>
  </si>
  <si>
    <t>월령 40% 이하로 방풍막 연결 해제</t>
    <phoneticPr fontId="3" type="noConversion"/>
  </si>
  <si>
    <t>ALL</t>
    <phoneticPr fontId="3" type="noConversion"/>
  </si>
  <si>
    <t>TMT</t>
    <phoneticPr fontId="3" type="noConversion"/>
  </si>
  <si>
    <t>SITE-ASPEC</t>
    <phoneticPr fontId="3" type="noConversion"/>
  </si>
  <si>
    <t>김예은</t>
    <phoneticPr fontId="3" type="noConversion"/>
  </si>
  <si>
    <t>-</t>
    <phoneticPr fontId="3" type="noConversion"/>
  </si>
  <si>
    <t>E</t>
    <phoneticPr fontId="3" type="noConversion"/>
  </si>
  <si>
    <t>ESE</t>
    <phoneticPr fontId="3" type="noConversion"/>
  </si>
  <si>
    <t>[13:12] 관측 위치의 짙은 구름으로 인한 관측 대기/ [17:25] 높은 습도(vaisala 83%/ 2.3 89%)로 인한 관측 종료</t>
    <phoneticPr fontId="3" type="noConversion"/>
  </si>
  <si>
    <t>C_001387-001393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</si>
</sst>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8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checked="Checked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checked="Checked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topLeftCell="A82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55" t="s">
        <v>0</v>
      </c>
      <c r="C2" s="15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6">
        <v>46066</v>
      </c>
      <c r="D3" s="157"/>
      <c r="E3" s="1"/>
      <c r="F3" s="1"/>
      <c r="G3" s="1"/>
      <c r="H3" s="1"/>
      <c r="I3" s="1"/>
      <c r="J3" s="1"/>
      <c r="K3" s="66" t="s">
        <v>2</v>
      </c>
      <c r="L3" s="158">
        <f>(P31-(P32+P33))/P31*100</f>
        <v>38.877755511022045</v>
      </c>
      <c r="M3" s="158"/>
      <c r="N3" s="66" t="s">
        <v>3</v>
      </c>
      <c r="O3" s="158">
        <f>(P31-P33)/P31*100</f>
        <v>100</v>
      </c>
      <c r="P3" s="158"/>
    </row>
    <row r="4" spans="2:16" ht="14.25" customHeight="1" x14ac:dyDescent="0.35">
      <c r="B4" s="34" t="s">
        <v>4</v>
      </c>
      <c r="C4" s="2" t="s">
        <v>185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5" t="s">
        <v>6</v>
      </c>
      <c r="C7" s="155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0.43194444444444446</v>
      </c>
      <c r="D9" s="8">
        <v>2.5</v>
      </c>
      <c r="E9" s="8">
        <v>17</v>
      </c>
      <c r="F9" s="8">
        <v>70.8</v>
      </c>
      <c r="G9" s="36" t="s">
        <v>187</v>
      </c>
      <c r="H9" s="8">
        <v>4.0999999999999996</v>
      </c>
      <c r="I9" s="36">
        <v>13.6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 t="s">
        <v>186</v>
      </c>
      <c r="E10" s="8">
        <v>13.5</v>
      </c>
      <c r="F10" s="8">
        <v>82.5</v>
      </c>
      <c r="G10" s="36" t="s">
        <v>188</v>
      </c>
      <c r="H10" s="8">
        <v>7.5</v>
      </c>
      <c r="I10" s="11"/>
      <c r="J10" s="9">
        <f>IF(L10, 1, 0) + IF(M10, 2, 0) + IF(N10, 4, 0) + IF(O10, 8, 0) + IF(P10, 16, 0)</f>
        <v>4</v>
      </c>
      <c r="K10" s="12" t="b">
        <v>0</v>
      </c>
      <c r="L10" s="12" t="b">
        <v>0</v>
      </c>
      <c r="M10" s="12" t="b">
        <v>0</v>
      </c>
      <c r="N10" s="12" t="b">
        <v>1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0.72569444444444442</v>
      </c>
      <c r="D11" s="15" t="s">
        <v>186</v>
      </c>
      <c r="E11" s="15">
        <v>12.6</v>
      </c>
      <c r="F11" s="15">
        <v>83.7</v>
      </c>
      <c r="G11" s="36" t="s">
        <v>188</v>
      </c>
      <c r="H11" s="15">
        <v>9.1</v>
      </c>
      <c r="I11" s="16"/>
      <c r="J11" s="9">
        <f>IF(L11, 1, 0) + IF(M11, 2, 0) + IF(N11, 4, 0) + IF(O11, 8, 0) + IF(P11, 16, 0)</f>
        <v>4</v>
      </c>
      <c r="K11" s="12" t="b">
        <v>0</v>
      </c>
      <c r="L11" s="12" t="b">
        <v>0</v>
      </c>
      <c r="M11" s="12" t="b">
        <v>0</v>
      </c>
      <c r="N11" s="12" t="b">
        <v>1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24.293749999999999</v>
      </c>
      <c r="D12" s="19">
        <f>AVERAGE(D9:D11)</f>
        <v>2.5</v>
      </c>
      <c r="E12" s="19">
        <f>AVERAGE(E9:E11)</f>
        <v>14.366666666666667</v>
      </c>
      <c r="F12" s="20">
        <f>AVERAGE(F9:F11)</f>
        <v>79</v>
      </c>
      <c r="G12" s="21"/>
      <c r="H12" s="22">
        <f>AVERAGE(H9:H11)</f>
        <v>6.8999999999999995</v>
      </c>
      <c r="I12" s="23"/>
      <c r="J12" s="24">
        <f>AVERAGE(J9:J11)</f>
        <v>2.6666666666666665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5" t="s">
        <v>25</v>
      </c>
      <c r="C14" s="155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182</v>
      </c>
      <c r="E16" s="27" t="s">
        <v>183</v>
      </c>
      <c r="F16" s="27" t="s">
        <v>184</v>
      </c>
      <c r="G16" s="117" t="s">
        <v>182</v>
      </c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0.3888888888888889</v>
      </c>
      <c r="D17" s="28">
        <v>0.39027777777777778</v>
      </c>
      <c r="E17" s="28">
        <v>0.40833333333333333</v>
      </c>
      <c r="F17" s="28">
        <v>0.4284722222222222</v>
      </c>
      <c r="G17" s="28">
        <v>0.72986111111111107</v>
      </c>
      <c r="H17" s="28"/>
      <c r="I17" s="28"/>
      <c r="J17" s="28"/>
      <c r="K17" s="28"/>
      <c r="L17" s="28"/>
      <c r="M17" s="28"/>
      <c r="N17" s="28"/>
      <c r="O17" s="28"/>
      <c r="P17" s="28">
        <v>0.73402777777777772</v>
      </c>
    </row>
    <row r="18" spans="2:16" ht="14.1" customHeight="1" x14ac:dyDescent="0.35">
      <c r="B18" s="35" t="s">
        <v>42</v>
      </c>
      <c r="C18" s="27">
        <v>1315</v>
      </c>
      <c r="D18" s="27">
        <v>1316</v>
      </c>
      <c r="E18" s="27">
        <v>1328</v>
      </c>
      <c r="F18" s="27">
        <v>1340</v>
      </c>
      <c r="G18" s="27">
        <v>1394</v>
      </c>
      <c r="H18" s="27"/>
      <c r="I18" s="27"/>
      <c r="J18" s="27"/>
      <c r="K18" s="27"/>
      <c r="L18" s="27"/>
      <c r="M18" s="27"/>
      <c r="N18" s="27"/>
      <c r="O18" s="27"/>
      <c r="P18" s="27">
        <v>1399</v>
      </c>
    </row>
    <row r="19" spans="2:16" ht="14.1" customHeight="1" thickBot="1" x14ac:dyDescent="0.4">
      <c r="B19" s="13" t="s">
        <v>43</v>
      </c>
      <c r="C19" s="29"/>
      <c r="D19" s="27">
        <v>1320</v>
      </c>
      <c r="E19" s="30">
        <v>1339</v>
      </c>
      <c r="F19" s="30">
        <v>1393</v>
      </c>
      <c r="G19" s="30">
        <v>1398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12</v>
      </c>
      <c r="F20" s="33">
        <f>IF(ISNUMBER(F18),F19-F18+1,"")</f>
        <v>54</v>
      </c>
      <c r="G20" s="33">
        <f>IF(ISNUMBER(G18),G19-G18+1,"")</f>
        <v>5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4" t="s">
        <v>45</v>
      </c>
      <c r="C22" s="35" t="s">
        <v>21</v>
      </c>
      <c r="D22" s="35" t="s">
        <v>23</v>
      </c>
      <c r="E22" s="35" t="s">
        <v>46</v>
      </c>
      <c r="F22" s="165" t="s">
        <v>47</v>
      </c>
      <c r="G22" s="165"/>
      <c r="H22" s="165"/>
      <c r="I22" s="165"/>
      <c r="J22" s="35" t="s">
        <v>21</v>
      </c>
      <c r="K22" s="35" t="s">
        <v>23</v>
      </c>
      <c r="L22" s="35" t="s">
        <v>46</v>
      </c>
      <c r="M22" s="165" t="s">
        <v>47</v>
      </c>
      <c r="N22" s="165"/>
      <c r="O22" s="165"/>
      <c r="P22" s="165"/>
    </row>
    <row r="23" spans="2:16" ht="13.5" customHeight="1" x14ac:dyDescent="0.35">
      <c r="B23" s="164"/>
      <c r="C23" s="116"/>
      <c r="D23" s="116"/>
      <c r="E23" s="36" t="s">
        <v>48</v>
      </c>
      <c r="F23" s="163"/>
      <c r="G23" s="163"/>
      <c r="H23" s="163"/>
      <c r="I23" s="163"/>
      <c r="J23" s="106"/>
      <c r="K23" s="106"/>
      <c r="L23" s="116" t="s">
        <v>165</v>
      </c>
      <c r="M23" s="163"/>
      <c r="N23" s="163"/>
      <c r="O23" s="163"/>
      <c r="P23" s="163"/>
    </row>
    <row r="24" spans="2:16" ht="13.5" customHeight="1" x14ac:dyDescent="0.35">
      <c r="B24" s="164"/>
      <c r="C24" s="106"/>
      <c r="D24" s="106"/>
      <c r="E24" s="113" t="s">
        <v>180</v>
      </c>
      <c r="F24" s="163"/>
      <c r="G24" s="163"/>
      <c r="H24" s="163"/>
      <c r="I24" s="163"/>
      <c r="J24" s="106"/>
      <c r="K24" s="106"/>
      <c r="L24" s="36" t="s">
        <v>177</v>
      </c>
      <c r="M24" s="163"/>
      <c r="N24" s="163"/>
      <c r="O24" s="163"/>
      <c r="P24" s="163"/>
    </row>
    <row r="25" spans="2:16" ht="13.5" customHeight="1" x14ac:dyDescent="0.35">
      <c r="B25" s="164"/>
      <c r="C25" s="116"/>
      <c r="D25" s="116"/>
      <c r="E25" s="113" t="s">
        <v>171</v>
      </c>
      <c r="F25" s="163"/>
      <c r="G25" s="163"/>
      <c r="H25" s="163"/>
      <c r="I25" s="163"/>
      <c r="J25" s="106"/>
      <c r="K25" s="106"/>
      <c r="L25" s="36" t="s">
        <v>49</v>
      </c>
      <c r="M25" s="163"/>
      <c r="N25" s="163"/>
      <c r="O25" s="163"/>
      <c r="P25" s="163"/>
    </row>
    <row r="26" spans="2:16" ht="13.5" customHeight="1" x14ac:dyDescent="0.35">
      <c r="B26" s="164"/>
      <c r="C26" s="106"/>
      <c r="D26" s="106"/>
      <c r="E26" s="113" t="s">
        <v>165</v>
      </c>
      <c r="F26" s="163"/>
      <c r="G26" s="163"/>
      <c r="H26" s="163"/>
      <c r="I26" s="163"/>
      <c r="J26" s="106"/>
      <c r="K26" s="106"/>
      <c r="L26" s="36" t="s">
        <v>178</v>
      </c>
      <c r="M26" s="163"/>
      <c r="N26" s="163"/>
      <c r="O26" s="163"/>
      <c r="P26" s="163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5" t="s">
        <v>50</v>
      </c>
      <c r="C28" s="155"/>
      <c r="D28" s="155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/>
      <c r="D30" s="43"/>
      <c r="E30" s="43"/>
      <c r="F30" s="43"/>
      <c r="G30" s="43"/>
      <c r="H30" s="43"/>
      <c r="I30" s="43"/>
      <c r="J30" s="43"/>
      <c r="K30" s="44"/>
      <c r="L30" s="43"/>
      <c r="M30" s="43">
        <v>0.3298611111111111</v>
      </c>
      <c r="N30" s="43"/>
      <c r="O30" s="45"/>
      <c r="P30" s="46">
        <f>SUM(C30:J30,L30:N30)</f>
        <v>0.3298611111111111</v>
      </c>
    </row>
    <row r="31" spans="2:16" ht="14.1" customHeight="1" x14ac:dyDescent="0.35">
      <c r="B31" s="37" t="s">
        <v>170</v>
      </c>
      <c r="C31" s="47"/>
      <c r="D31" s="7"/>
      <c r="E31" s="7"/>
      <c r="F31" s="7"/>
      <c r="G31" s="7"/>
      <c r="H31" s="7">
        <v>0.3298611111111111</v>
      </c>
      <c r="I31" s="7"/>
      <c r="J31" s="7"/>
      <c r="K31" s="7">
        <v>1.6666666666666666E-2</v>
      </c>
      <c r="L31" s="7"/>
      <c r="M31" s="7"/>
      <c r="N31" s="7"/>
      <c r="O31" s="48"/>
      <c r="P31" s="46">
        <f>SUM(C31:N31)</f>
        <v>0.34652777777777777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>
        <v>0.21180555555555555</v>
      </c>
      <c r="I32" s="50"/>
      <c r="J32" s="50"/>
      <c r="K32" s="50"/>
      <c r="L32" s="50"/>
      <c r="M32" s="50"/>
      <c r="N32" s="50"/>
      <c r="O32" s="51"/>
      <c r="P32" s="46">
        <f>SUM(C32:N32)</f>
        <v>0.21180555555555555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0.11805555555555555</v>
      </c>
      <c r="I34" s="110">
        <f t="shared" si="1"/>
        <v>0</v>
      </c>
      <c r="J34" s="110">
        <f t="shared" si="1"/>
        <v>0</v>
      </c>
      <c r="K34" s="110">
        <f t="shared" si="1"/>
        <v>1.6666666666666666E-2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0.13472222222222222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0" t="s">
        <v>67</v>
      </c>
      <c r="C36" s="153" t="s">
        <v>190</v>
      </c>
      <c r="D36" s="154"/>
      <c r="E36" s="153"/>
      <c r="F36" s="154"/>
      <c r="G36" s="153"/>
      <c r="H36" s="154"/>
      <c r="I36" s="153"/>
      <c r="J36" s="154"/>
      <c r="K36" s="153"/>
      <c r="L36" s="154"/>
      <c r="M36" s="153"/>
      <c r="N36" s="154"/>
      <c r="O36" s="149"/>
      <c r="P36" s="149"/>
    </row>
    <row r="37" spans="2:16" ht="18" customHeight="1" x14ac:dyDescent="0.35">
      <c r="B37" s="151"/>
      <c r="C37" s="153"/>
      <c r="D37" s="154"/>
      <c r="E37" s="149"/>
      <c r="F37" s="149"/>
      <c r="G37" s="149"/>
      <c r="H37" s="149"/>
      <c r="I37" s="149"/>
      <c r="J37" s="149"/>
      <c r="K37" s="149"/>
      <c r="L37" s="149"/>
      <c r="M37" s="153"/>
      <c r="N37" s="154"/>
      <c r="O37" s="149"/>
      <c r="P37" s="149"/>
    </row>
    <row r="38" spans="2:16" ht="18" customHeight="1" x14ac:dyDescent="0.35">
      <c r="B38" s="151"/>
      <c r="C38" s="149"/>
      <c r="D38" s="149"/>
      <c r="E38" s="149"/>
      <c r="F38" s="149"/>
      <c r="G38" s="149"/>
      <c r="H38" s="149"/>
      <c r="I38" s="149"/>
      <c r="J38" s="149"/>
      <c r="K38" s="149"/>
      <c r="L38" s="149"/>
      <c r="M38" s="149"/>
      <c r="N38" s="149"/>
      <c r="O38" s="149"/>
      <c r="P38" s="149"/>
    </row>
    <row r="39" spans="2:16" ht="18" customHeight="1" x14ac:dyDescent="0.35">
      <c r="B39" s="151"/>
      <c r="C39" s="149"/>
      <c r="D39" s="149"/>
      <c r="E39" s="149"/>
      <c r="F39" s="149"/>
      <c r="G39" s="149"/>
      <c r="H39" s="149"/>
      <c r="I39" s="149"/>
      <c r="J39" s="149"/>
      <c r="K39" s="149" t="s">
        <v>179</v>
      </c>
      <c r="L39" s="149"/>
      <c r="M39" s="149"/>
      <c r="N39" s="149"/>
      <c r="O39" s="149"/>
      <c r="P39" s="149"/>
    </row>
    <row r="40" spans="2:16" ht="18" customHeight="1" x14ac:dyDescent="0.35">
      <c r="B40" s="151"/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  <c r="P40" s="149"/>
    </row>
    <row r="41" spans="2:16" ht="18" customHeight="1" x14ac:dyDescent="0.35">
      <c r="B41" s="152"/>
      <c r="C41" s="149"/>
      <c r="D41" s="149"/>
      <c r="E41" s="149"/>
      <c r="F41" s="149"/>
      <c r="G41" s="149"/>
      <c r="H41" s="149"/>
      <c r="I41" s="149"/>
      <c r="J41" s="149"/>
      <c r="K41" s="149"/>
      <c r="L41" s="149"/>
      <c r="M41" s="149"/>
      <c r="N41" s="149"/>
      <c r="O41" s="149"/>
      <c r="P41" s="149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22" t="s">
        <v>189</v>
      </c>
      <c r="C44" s="145"/>
      <c r="D44" s="145"/>
      <c r="E44" s="145"/>
      <c r="F44" s="145"/>
      <c r="G44" s="145"/>
      <c r="H44" s="145"/>
      <c r="I44" s="145"/>
      <c r="J44" s="145"/>
      <c r="K44" s="145"/>
      <c r="L44" s="145"/>
      <c r="M44" s="145"/>
      <c r="N44" s="145"/>
      <c r="O44" s="145"/>
      <c r="P44" s="124"/>
    </row>
    <row r="45" spans="2:16" ht="14.1" customHeight="1" x14ac:dyDescent="0.35">
      <c r="B45" s="122"/>
      <c r="C45" s="123"/>
      <c r="D45" s="123"/>
      <c r="E45" s="123"/>
      <c r="F45" s="123"/>
      <c r="G45" s="123"/>
      <c r="H45" s="123"/>
      <c r="I45" s="123"/>
      <c r="J45" s="123"/>
      <c r="K45" s="123"/>
      <c r="L45" s="123"/>
      <c r="M45" s="123"/>
      <c r="N45" s="123"/>
      <c r="O45" s="123"/>
      <c r="P45" s="124"/>
    </row>
    <row r="46" spans="2:16" ht="14.1" customHeight="1" x14ac:dyDescent="0.35">
      <c r="B46" s="122"/>
      <c r="C46" s="123"/>
      <c r="D46" s="123"/>
      <c r="E46" s="123"/>
      <c r="F46" s="123"/>
      <c r="G46" s="123"/>
      <c r="H46" s="123"/>
      <c r="I46" s="123"/>
      <c r="J46" s="123"/>
      <c r="K46" s="123"/>
      <c r="L46" s="123"/>
      <c r="M46" s="123"/>
      <c r="N46" s="123"/>
      <c r="O46" s="123"/>
      <c r="P46" s="124"/>
    </row>
    <row r="47" spans="2:16" ht="14.1" customHeight="1" x14ac:dyDescent="0.35">
      <c r="B47" s="122"/>
      <c r="C47" s="123"/>
      <c r="D47" s="123"/>
      <c r="E47" s="123"/>
      <c r="F47" s="123"/>
      <c r="G47" s="123"/>
      <c r="H47" s="123"/>
      <c r="I47" s="123"/>
      <c r="J47" s="123"/>
      <c r="K47" s="123"/>
      <c r="L47" s="123"/>
      <c r="M47" s="123"/>
      <c r="N47" s="123"/>
      <c r="O47" s="123"/>
      <c r="P47" s="124"/>
    </row>
    <row r="48" spans="2:16" ht="14.1" customHeight="1" x14ac:dyDescent="0.35">
      <c r="B48" s="146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8"/>
    </row>
    <row r="49" spans="2:16" ht="14.1" customHeight="1" x14ac:dyDescent="0.35">
      <c r="B49" s="146"/>
      <c r="C49" s="123"/>
      <c r="D49" s="123"/>
      <c r="E49" s="123"/>
      <c r="F49" s="123"/>
      <c r="G49" s="123"/>
      <c r="H49" s="123"/>
      <c r="I49" s="123"/>
      <c r="J49" s="123"/>
      <c r="K49" s="123"/>
      <c r="L49" s="123"/>
      <c r="M49" s="123"/>
      <c r="N49" s="123"/>
      <c r="O49" s="123"/>
      <c r="P49" s="124"/>
    </row>
    <row r="50" spans="2:16" ht="14.1" customHeight="1" x14ac:dyDescent="0.35">
      <c r="B50" s="122"/>
      <c r="C50" s="123"/>
      <c r="D50" s="123"/>
      <c r="E50" s="123"/>
      <c r="F50" s="123"/>
      <c r="G50" s="123"/>
      <c r="H50" s="123"/>
      <c r="I50" s="123"/>
      <c r="J50" s="123"/>
      <c r="K50" s="123"/>
      <c r="L50" s="123"/>
      <c r="M50" s="123"/>
      <c r="N50" s="123"/>
      <c r="O50" s="123"/>
      <c r="P50" s="124"/>
    </row>
    <row r="51" spans="2:16" ht="14.1" customHeight="1" x14ac:dyDescent="0.35">
      <c r="B51" s="122"/>
      <c r="C51" s="123"/>
      <c r="D51" s="123"/>
      <c r="E51" s="123"/>
      <c r="F51" s="123"/>
      <c r="G51" s="123"/>
      <c r="H51" s="123"/>
      <c r="I51" s="123"/>
      <c r="J51" s="123"/>
      <c r="K51" s="123"/>
      <c r="L51" s="123"/>
      <c r="M51" s="123"/>
      <c r="N51" s="123"/>
      <c r="O51" s="123"/>
      <c r="P51" s="124"/>
    </row>
    <row r="52" spans="2:16" ht="14.1" customHeight="1" x14ac:dyDescent="0.35">
      <c r="B52" s="122"/>
      <c r="C52" s="123"/>
      <c r="D52" s="123"/>
      <c r="E52" s="123"/>
      <c r="F52" s="123"/>
      <c r="G52" s="123"/>
      <c r="H52" s="123"/>
      <c r="I52" s="123"/>
      <c r="J52" s="123"/>
      <c r="K52" s="123"/>
      <c r="L52" s="123"/>
      <c r="M52" s="123"/>
      <c r="N52" s="123"/>
      <c r="O52" s="123"/>
      <c r="P52" s="124"/>
    </row>
    <row r="53" spans="2:16" ht="14.1" customHeight="1" thickBot="1" x14ac:dyDescent="0.4">
      <c r="B53" s="130" t="s">
        <v>168</v>
      </c>
      <c r="C53" s="131"/>
      <c r="D53" s="115"/>
      <c r="E53" s="115"/>
      <c r="F53" s="115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172</v>
      </c>
      <c r="C54" s="126"/>
      <c r="D54" s="126"/>
      <c r="E54" s="126"/>
      <c r="F54" s="112"/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75" t="s">
        <v>69</v>
      </c>
      <c r="C56" s="175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76" t="s">
        <v>70</v>
      </c>
      <c r="C57" s="177"/>
      <c r="D57" s="177"/>
      <c r="E57" s="177"/>
      <c r="F57" s="177"/>
      <c r="G57" s="177"/>
      <c r="H57" s="177"/>
      <c r="I57" s="177"/>
      <c r="J57" s="177"/>
      <c r="K57" s="177"/>
      <c r="L57" s="177"/>
      <c r="M57" s="178"/>
      <c r="N57" s="179" t="s">
        <v>71</v>
      </c>
      <c r="O57" s="177"/>
      <c r="P57" s="180"/>
    </row>
    <row r="58" spans="2:16" ht="17.100000000000001" customHeight="1" x14ac:dyDescent="0.35">
      <c r="B58" s="181" t="s">
        <v>72</v>
      </c>
      <c r="C58" s="182"/>
      <c r="D58" s="183"/>
      <c r="E58" s="181" t="s">
        <v>73</v>
      </c>
      <c r="F58" s="182"/>
      <c r="G58" s="183"/>
      <c r="H58" s="182" t="s">
        <v>74</v>
      </c>
      <c r="I58" s="182"/>
      <c r="J58" s="182"/>
      <c r="K58" s="184" t="s">
        <v>75</v>
      </c>
      <c r="L58" s="182"/>
      <c r="M58" s="185"/>
      <c r="N58" s="186"/>
      <c r="O58" s="182"/>
      <c r="P58" s="187"/>
    </row>
    <row r="59" spans="2:16" ht="20.100000000000001" customHeight="1" x14ac:dyDescent="0.35">
      <c r="B59" s="118" t="s">
        <v>76</v>
      </c>
      <c r="C59" s="119"/>
      <c r="D59" s="58">
        <v>7</v>
      </c>
      <c r="E59" s="118" t="s">
        <v>77</v>
      </c>
      <c r="F59" s="119"/>
      <c r="G59" s="58" t="b">
        <v>1</v>
      </c>
      <c r="H59" s="120" t="s">
        <v>78</v>
      </c>
      <c r="I59" s="119"/>
      <c r="J59" s="58" t="b">
        <v>1</v>
      </c>
      <c r="K59" s="120" t="s">
        <v>79</v>
      </c>
      <c r="L59" s="119"/>
      <c r="M59" s="58" t="b">
        <v>1</v>
      </c>
      <c r="N59" s="121" t="s">
        <v>80</v>
      </c>
      <c r="O59" s="119"/>
      <c r="P59" s="58" t="b">
        <v>1</v>
      </c>
    </row>
    <row r="60" spans="2:16" ht="20.100000000000001" customHeight="1" x14ac:dyDescent="0.35">
      <c r="B60" s="118" t="s">
        <v>81</v>
      </c>
      <c r="C60" s="119"/>
      <c r="D60" s="58" t="b">
        <v>1</v>
      </c>
      <c r="E60" s="118" t="s">
        <v>82</v>
      </c>
      <c r="F60" s="119"/>
      <c r="G60" s="58" t="b">
        <v>1</v>
      </c>
      <c r="H60" s="120" t="s">
        <v>83</v>
      </c>
      <c r="I60" s="119"/>
      <c r="J60" s="58" t="b">
        <v>1</v>
      </c>
      <c r="K60" s="120" t="s">
        <v>84</v>
      </c>
      <c r="L60" s="119"/>
      <c r="M60" s="58" t="b">
        <v>1</v>
      </c>
      <c r="N60" s="121" t="s">
        <v>85</v>
      </c>
      <c r="O60" s="119"/>
      <c r="P60" s="58" t="b">
        <v>1</v>
      </c>
    </row>
    <row r="61" spans="2:16" ht="20.100000000000001" customHeight="1" x14ac:dyDescent="0.35">
      <c r="B61" s="118" t="s">
        <v>86</v>
      </c>
      <c r="C61" s="119"/>
      <c r="D61" s="58" t="b">
        <v>1</v>
      </c>
      <c r="E61" s="118" t="s">
        <v>87</v>
      </c>
      <c r="F61" s="119"/>
      <c r="G61" s="58" t="b">
        <v>1</v>
      </c>
      <c r="H61" s="120" t="s">
        <v>88</v>
      </c>
      <c r="I61" s="119"/>
      <c r="J61" s="58" t="b">
        <v>1</v>
      </c>
      <c r="K61" s="120" t="s">
        <v>89</v>
      </c>
      <c r="L61" s="119"/>
      <c r="M61" s="58" t="b">
        <v>1</v>
      </c>
      <c r="N61" s="121" t="s">
        <v>90</v>
      </c>
      <c r="O61" s="119"/>
      <c r="P61" s="58" t="b">
        <v>1</v>
      </c>
    </row>
    <row r="62" spans="2:16" ht="20.100000000000001" customHeight="1" x14ac:dyDescent="0.35">
      <c r="B62" s="120" t="s">
        <v>88</v>
      </c>
      <c r="C62" s="119"/>
      <c r="D62" s="58" t="b">
        <v>1</v>
      </c>
      <c r="E62" s="118" t="s">
        <v>91</v>
      </c>
      <c r="F62" s="119"/>
      <c r="G62" s="58" t="b">
        <v>1</v>
      </c>
      <c r="H62" s="120" t="s">
        <v>92</v>
      </c>
      <c r="I62" s="119"/>
      <c r="J62" s="58" t="b">
        <v>0</v>
      </c>
      <c r="K62" s="120" t="s">
        <v>93</v>
      </c>
      <c r="L62" s="119"/>
      <c r="M62" s="58" t="b">
        <v>1</v>
      </c>
      <c r="N62" s="121" t="s">
        <v>83</v>
      </c>
      <c r="O62" s="119"/>
      <c r="P62" s="58" t="b">
        <v>1</v>
      </c>
    </row>
    <row r="63" spans="2:16" ht="20.100000000000001" customHeight="1" x14ac:dyDescent="0.35">
      <c r="B63" s="120" t="s">
        <v>94</v>
      </c>
      <c r="C63" s="119"/>
      <c r="D63" s="58" t="b">
        <v>1</v>
      </c>
      <c r="E63" s="118" t="s">
        <v>95</v>
      </c>
      <c r="F63" s="119"/>
      <c r="G63" s="58" t="b">
        <v>1</v>
      </c>
      <c r="H63" s="68"/>
      <c r="I63" s="69"/>
      <c r="J63" s="70"/>
      <c r="K63" s="120" t="s">
        <v>96</v>
      </c>
      <c r="L63" s="119"/>
      <c r="M63" s="58" t="b">
        <v>1</v>
      </c>
      <c r="N63" s="121" t="s">
        <v>166</v>
      </c>
      <c r="O63" s="119"/>
      <c r="P63" s="58" t="b">
        <v>1</v>
      </c>
    </row>
    <row r="64" spans="2:16" ht="20.100000000000001" customHeight="1" x14ac:dyDescent="0.35">
      <c r="B64" s="120" t="s">
        <v>97</v>
      </c>
      <c r="C64" s="119"/>
      <c r="D64" s="58" t="b">
        <v>1</v>
      </c>
      <c r="E64" s="118" t="s">
        <v>98</v>
      </c>
      <c r="F64" s="119"/>
      <c r="G64" s="58" t="b">
        <v>1</v>
      </c>
      <c r="H64" s="71"/>
      <c r="I64" s="72"/>
      <c r="J64" s="73"/>
      <c r="K64" s="140" t="s">
        <v>99</v>
      </c>
      <c r="L64" s="141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18" t="s">
        <v>162</v>
      </c>
      <c r="F65" s="119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34" t="s">
        <v>105</v>
      </c>
      <c r="C69" s="134"/>
      <c r="D69" s="81"/>
      <c r="E69" s="81"/>
      <c r="F69" s="136" t="s">
        <v>106</v>
      </c>
      <c r="G69" s="138" t="s">
        <v>107</v>
      </c>
      <c r="H69" s="81"/>
      <c r="I69" s="134" t="s">
        <v>108</v>
      </c>
      <c r="J69" s="134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35"/>
      <c r="C70" s="135"/>
      <c r="D70" s="85"/>
      <c r="E70" s="86"/>
      <c r="F70" s="137"/>
      <c r="G70" s="139"/>
      <c r="H70" s="87"/>
      <c r="I70" s="135"/>
      <c r="J70" s="135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0</v>
      </c>
      <c r="K71" s="98" t="s">
        <v>173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-157.6</v>
      </c>
      <c r="D72" s="60">
        <v>-158.80000000000001</v>
      </c>
      <c r="E72" s="100" t="s">
        <v>118</v>
      </c>
      <c r="F72" s="60">
        <v>23.7</v>
      </c>
      <c r="G72" s="60">
        <v>22.4</v>
      </c>
      <c r="H72" s="101"/>
      <c r="I72" s="97" t="s">
        <v>119</v>
      </c>
      <c r="J72" s="59">
        <v>0</v>
      </c>
      <c r="K72" s="98" t="s">
        <v>174</v>
      </c>
      <c r="L72" s="59">
        <v>0</v>
      </c>
      <c r="M72" s="98" t="s">
        <v>120</v>
      </c>
      <c r="N72" s="59">
        <v>0</v>
      </c>
      <c r="O72" s="98" t="s">
        <v>176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-153</v>
      </c>
      <c r="D73" s="60">
        <v>-154.4</v>
      </c>
      <c r="E73" s="102" t="s">
        <v>122</v>
      </c>
      <c r="F73" s="61">
        <v>40.299999999999997</v>
      </c>
      <c r="G73" s="61">
        <v>46.6</v>
      </c>
      <c r="H73" s="101"/>
      <c r="I73" s="97" t="s">
        <v>123</v>
      </c>
      <c r="J73" s="59">
        <v>0</v>
      </c>
      <c r="K73" s="98" t="s">
        <v>124</v>
      </c>
      <c r="L73" s="59">
        <v>0</v>
      </c>
      <c r="M73" s="98" t="s">
        <v>125</v>
      </c>
      <c r="N73" s="59">
        <v>0</v>
      </c>
      <c r="O73" s="98" t="s">
        <v>175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-203.5</v>
      </c>
      <c r="D74" s="60">
        <v>-203.8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-120.4</v>
      </c>
      <c r="D75" s="60">
        <v>-123.9</v>
      </c>
      <c r="E75" s="102" t="s">
        <v>132</v>
      </c>
      <c r="F75" s="62">
        <v>50</v>
      </c>
      <c r="G75" s="62">
        <v>50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34.700000000000003</v>
      </c>
      <c r="D76" s="60">
        <v>33.299999999999997</v>
      </c>
      <c r="E76" s="102" t="s">
        <v>137</v>
      </c>
      <c r="F76" s="62">
        <v>50</v>
      </c>
      <c r="G76" s="62">
        <v>50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32.6</v>
      </c>
      <c r="D77" s="60">
        <v>31.1</v>
      </c>
      <c r="E77" s="102" t="s">
        <v>142</v>
      </c>
      <c r="F77" s="62">
        <v>260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27.7</v>
      </c>
      <c r="D78" s="60">
        <v>26.1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26.2</v>
      </c>
      <c r="D79" s="60">
        <v>24.5</v>
      </c>
      <c r="E79" s="100" t="s">
        <v>152</v>
      </c>
      <c r="F79" s="60">
        <v>18.8</v>
      </c>
      <c r="G79" s="60">
        <v>16.3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1.5600000000000001E-6</v>
      </c>
      <c r="D80" s="64">
        <v>1.46E-6</v>
      </c>
      <c r="E80" s="102" t="s">
        <v>157</v>
      </c>
      <c r="F80" s="61">
        <v>68.5</v>
      </c>
      <c r="G80" s="61">
        <v>67.400000000000006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9" t="s">
        <v>161</v>
      </c>
      <c r="C84" s="159"/>
    </row>
    <row r="85" spans="2:16" ht="15" customHeight="1" x14ac:dyDescent="0.35">
      <c r="B85" s="160" t="s">
        <v>181</v>
      </c>
      <c r="C85" s="161"/>
      <c r="D85" s="161"/>
      <c r="E85" s="161"/>
      <c r="F85" s="161"/>
      <c r="G85" s="161"/>
      <c r="H85" s="161"/>
      <c r="I85" s="161"/>
      <c r="J85" s="161"/>
      <c r="K85" s="161"/>
      <c r="L85" s="161"/>
      <c r="M85" s="161"/>
      <c r="N85" s="161"/>
      <c r="O85" s="161"/>
      <c r="P85" s="162"/>
    </row>
    <row r="86" spans="2:16" ht="15" customHeight="1" x14ac:dyDescent="0.35">
      <c r="B86" s="166"/>
      <c r="C86" s="167"/>
      <c r="D86" s="167"/>
      <c r="E86" s="167"/>
      <c r="F86" s="167"/>
      <c r="G86" s="167"/>
      <c r="H86" s="167"/>
      <c r="I86" s="167"/>
      <c r="J86" s="167"/>
      <c r="K86" s="167"/>
      <c r="L86" s="167"/>
      <c r="M86" s="167"/>
      <c r="N86" s="167"/>
      <c r="O86" s="167"/>
      <c r="P86" s="168"/>
    </row>
    <row r="87" spans="2:16" ht="15" customHeight="1" x14ac:dyDescent="0.35">
      <c r="B87" s="166"/>
      <c r="C87" s="167"/>
      <c r="D87" s="167"/>
      <c r="E87" s="167"/>
      <c r="F87" s="167"/>
      <c r="G87" s="167"/>
      <c r="H87" s="167"/>
      <c r="I87" s="167"/>
      <c r="J87" s="167"/>
      <c r="K87" s="167"/>
      <c r="L87" s="167"/>
      <c r="M87" s="167"/>
      <c r="N87" s="167"/>
      <c r="O87" s="167"/>
      <c r="P87" s="168"/>
    </row>
    <row r="88" spans="2:16" ht="15" customHeight="1" x14ac:dyDescent="0.35">
      <c r="B88" s="169"/>
      <c r="C88" s="170"/>
      <c r="D88" s="170"/>
      <c r="E88" s="170"/>
      <c r="F88" s="170"/>
      <c r="G88" s="170"/>
      <c r="H88" s="170"/>
      <c r="I88" s="170"/>
      <c r="J88" s="170"/>
      <c r="K88" s="170"/>
      <c r="L88" s="170"/>
      <c r="M88" s="170"/>
      <c r="N88" s="170"/>
      <c r="O88" s="170"/>
      <c r="P88" s="171"/>
    </row>
    <row r="89" spans="2:16" ht="15" customHeight="1" x14ac:dyDescent="0.35">
      <c r="B89" s="169"/>
      <c r="C89" s="170"/>
      <c r="D89" s="170"/>
      <c r="E89" s="170"/>
      <c r="F89" s="170"/>
      <c r="G89" s="170"/>
      <c r="H89" s="170"/>
      <c r="I89" s="170"/>
      <c r="J89" s="170"/>
      <c r="K89" s="170"/>
      <c r="L89" s="170"/>
      <c r="M89" s="170"/>
      <c r="N89" s="170"/>
      <c r="O89" s="170"/>
      <c r="P89" s="171"/>
    </row>
    <row r="90" spans="2:16" ht="15" customHeight="1" x14ac:dyDescent="0.35">
      <c r="B90" s="169"/>
      <c r="C90" s="170"/>
      <c r="D90" s="170"/>
      <c r="E90" s="170"/>
      <c r="F90" s="170"/>
      <c r="G90" s="170"/>
      <c r="H90" s="170"/>
      <c r="I90" s="170"/>
      <c r="J90" s="170"/>
      <c r="K90" s="170"/>
      <c r="L90" s="170"/>
      <c r="M90" s="170"/>
      <c r="N90" s="170"/>
      <c r="O90" s="170"/>
      <c r="P90" s="171"/>
    </row>
    <row r="91" spans="2:16" ht="15" customHeight="1" x14ac:dyDescent="0.35">
      <c r="B91" s="169"/>
      <c r="C91" s="170"/>
      <c r="D91" s="170"/>
      <c r="E91" s="170"/>
      <c r="F91" s="170"/>
      <c r="G91" s="170"/>
      <c r="H91" s="170"/>
      <c r="I91" s="170"/>
      <c r="J91" s="170"/>
      <c r="K91" s="170"/>
      <c r="L91" s="170"/>
      <c r="M91" s="170"/>
      <c r="N91" s="170"/>
      <c r="O91" s="170"/>
      <c r="P91" s="171"/>
    </row>
    <row r="92" spans="2:16" ht="15" customHeight="1" x14ac:dyDescent="0.35">
      <c r="B92" s="169"/>
      <c r="C92" s="170"/>
      <c r="D92" s="170"/>
      <c r="E92" s="170"/>
      <c r="F92" s="170"/>
      <c r="G92" s="170"/>
      <c r="H92" s="170"/>
      <c r="I92" s="170"/>
      <c r="J92" s="170"/>
      <c r="K92" s="170"/>
      <c r="L92" s="170"/>
      <c r="M92" s="170"/>
      <c r="N92" s="170"/>
      <c r="O92" s="170"/>
      <c r="P92" s="171"/>
    </row>
    <row r="93" spans="2:16" ht="15" customHeight="1" x14ac:dyDescent="0.35">
      <c r="B93" s="169"/>
      <c r="C93" s="170"/>
      <c r="D93" s="170"/>
      <c r="E93" s="170"/>
      <c r="F93" s="170"/>
      <c r="G93" s="170"/>
      <c r="H93" s="170"/>
      <c r="I93" s="170"/>
      <c r="J93" s="170"/>
      <c r="K93" s="170"/>
      <c r="L93" s="170"/>
      <c r="M93" s="170"/>
      <c r="N93" s="170"/>
      <c r="O93" s="170"/>
      <c r="P93" s="171"/>
    </row>
    <row r="94" spans="2:16" ht="15" customHeight="1" x14ac:dyDescent="0.35">
      <c r="B94" s="169"/>
      <c r="C94" s="170"/>
      <c r="D94" s="170"/>
      <c r="E94" s="170"/>
      <c r="F94" s="170"/>
      <c r="G94" s="170"/>
      <c r="H94" s="170"/>
      <c r="I94" s="170"/>
      <c r="J94" s="170"/>
      <c r="K94" s="170"/>
      <c r="L94" s="170"/>
      <c r="M94" s="170"/>
      <c r="N94" s="170"/>
      <c r="O94" s="170"/>
      <c r="P94" s="171"/>
    </row>
    <row r="95" spans="2:16" ht="15" customHeight="1" x14ac:dyDescent="0.35">
      <c r="B95" s="169"/>
      <c r="C95" s="170"/>
      <c r="D95" s="170"/>
      <c r="E95" s="170"/>
      <c r="F95" s="170"/>
      <c r="G95" s="170"/>
      <c r="H95" s="170"/>
      <c r="I95" s="170"/>
      <c r="J95" s="170"/>
      <c r="K95" s="170"/>
      <c r="L95" s="170"/>
      <c r="M95" s="170"/>
      <c r="N95" s="170"/>
      <c r="O95" s="170"/>
      <c r="P95" s="171"/>
    </row>
    <row r="96" spans="2:16" ht="15" customHeight="1" x14ac:dyDescent="0.35">
      <c r="B96" s="169"/>
      <c r="C96" s="170"/>
      <c r="D96" s="170"/>
      <c r="E96" s="170"/>
      <c r="F96" s="170"/>
      <c r="G96" s="170"/>
      <c r="H96" s="170"/>
      <c r="I96" s="170"/>
      <c r="J96" s="170"/>
      <c r="K96" s="170"/>
      <c r="L96" s="170"/>
      <c r="M96" s="170"/>
      <c r="N96" s="170"/>
      <c r="O96" s="170"/>
      <c r="P96" s="171"/>
    </row>
    <row r="97" spans="2:16" ht="15" customHeight="1" x14ac:dyDescent="0.35">
      <c r="B97" s="169"/>
      <c r="C97" s="170"/>
      <c r="D97" s="170"/>
      <c r="E97" s="170"/>
      <c r="F97" s="170"/>
      <c r="G97" s="170"/>
      <c r="H97" s="170"/>
      <c r="I97" s="170"/>
      <c r="J97" s="170"/>
      <c r="K97" s="170"/>
      <c r="L97" s="170"/>
      <c r="M97" s="170"/>
      <c r="N97" s="170"/>
      <c r="O97" s="170"/>
      <c r="P97" s="171"/>
    </row>
    <row r="98" spans="2:16" ht="15" customHeight="1" x14ac:dyDescent="0.35">
      <c r="B98" s="169"/>
      <c r="C98" s="170"/>
      <c r="D98" s="170"/>
      <c r="E98" s="170"/>
      <c r="F98" s="170"/>
      <c r="G98" s="170"/>
      <c r="H98" s="170"/>
      <c r="I98" s="170"/>
      <c r="J98" s="170"/>
      <c r="K98" s="170"/>
      <c r="L98" s="170"/>
      <c r="M98" s="170"/>
      <c r="N98" s="170"/>
      <c r="O98" s="170"/>
      <c r="P98" s="171"/>
    </row>
    <row r="99" spans="2:16" ht="15" customHeight="1" x14ac:dyDescent="0.35">
      <c r="B99" s="172"/>
      <c r="C99" s="173"/>
      <c r="D99" s="173"/>
      <c r="E99" s="173"/>
      <c r="F99" s="173"/>
      <c r="G99" s="173"/>
      <c r="H99" s="173"/>
      <c r="I99" s="173"/>
      <c r="J99" s="173"/>
      <c r="K99" s="173"/>
      <c r="L99" s="173"/>
      <c r="M99" s="173"/>
      <c r="N99" s="173"/>
      <c r="O99" s="173"/>
      <c r="P99" s="174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2026-02-13T18:12:42Z</dcterms:modified>
</cp:coreProperties>
</file>