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2\"/>
    </mc:Choice>
  </mc:AlternateContent>
  <xr:revisionPtr revIDLastSave="0" documentId="13_ncr:1_{ABB136A2-B0AB-44E8-8342-94BF0A53B4B1}" xr6:coauthVersionLast="47" xr6:coauthVersionMax="47" xr10:uidLastSave="{00000000-0000-0000-0000-000000000000}"/>
  <bookViews>
    <workbookView xWindow="23208" yWindow="3528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<sst xmlns="http://schemas.openxmlformats.org/spreadsheetml/2006/main" count="212" uniqueCount="198">
  <si>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</si>
  <si>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</si>
  <si>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</si>
  <si>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</si>
  <si>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</si>
  <si>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</si>
  <si>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</si>
  <si>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</si>
  <si>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</si>
  <si>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</si>
  <si>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</si>
  <si>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</si>
  <si>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</si>
  <si>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</si>
  <si>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</si>
  <si>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</si>
  <si>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</si>
  <si>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</si>
  <si>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</si>
  <si>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</si>
  <si>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</si>
  <si>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</si>
  <si>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</si>
  <si>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</si>
  <si>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</si>
  <si>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</si>
  <si>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</si>
  <si>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</si>
  <si>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</si>
  <si>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</si>
  <si>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</si>
  <si>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</si>
  <si>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</si>
  <si>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</si>
  <si>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</si>
  <si>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</si>
  <si>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</si>
  <si>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</si>
  <si>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</si>
  <si>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</si>
  <si>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</si>
  <si>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</si>
  <si>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</si>
  <si>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</si>
  <si>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</si>
  <si>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</si>
  <si>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</si>
  <si>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</si>
  <si>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</si>
  <si>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</si>
  <si>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</si>
  <si>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</si>
  <si>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</si>
  <si>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</si>
  <si>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</si>
  <si>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</si>
  <si>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</si>
  <si>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</si>
  <si>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</si>
  <si>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</si>
  <si>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</si>
  <si>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</si>
  <si>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</si>
  <si>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</si>
  <si>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</si>
  <si>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</si>
  <si>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</si>
  <si>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</si>
  <si>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</si>
  <si>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</si>
  <si>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</si>
  <si>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</si>
  <si>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</si>
  <si>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</si>
  <si>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</si>
  <si>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</si>
  <si>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</si>
  <si>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</si>
  <si>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</si>
  <si>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</si>
  <si>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</si>
  <si>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</si>
  <si>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</si>
  <si>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</si>
  <si>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</si>
  <si>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</si>
  <si>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</si>
  <si>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</si>
  <si>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</si>
  <si>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</si>
  <si>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</si>
  <si>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</si>
  <si>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</si>
  <si>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</si>
  <si>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</si>
  <si>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</si>
  <si>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</si>
  <si>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</si>
  <si>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</si>
  <si>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</si>
  <si>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</si>
  <si>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</si>
  <si>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</si>
  <si>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</si>
  <si>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</si>
  <si>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</si>
  <si>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</si>
  <si>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</si>
  <si>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</si>
  <si>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</si>
  <si>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</si>
  <si>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</si>
  <si>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</si>
  <si>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</si>
  <si>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</si>
  <si>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</si>
  <si>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</si>
  <si>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</si>
  <si>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</si>
  <si>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</si>
  <si>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</si>
  <si>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</si>
  <si>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</si>
  <si>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</si>
  <si>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</si>
  <si>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</si>
  <si>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</si>
  <si>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</si>
  <si>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</si>
  <si>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</si>
  <si>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</si>
  <si>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</si>
  <si>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</si>
  <si>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</si>
  <si>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</si>
  <si>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</si>
  <si>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</si>
  <si>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</si>
  <si>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</si>
  <si>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</si>
  <si>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</si>
  <si>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</si>
  <si>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</si>
  <si>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</si>
  <si>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</si>
  <si>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</si>
  <si>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</si>
  <si>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</si>
  <si>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</si>
  <si>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</si>
  <si>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</si>
  <si>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</si>
  <si>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</si>
  <si>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</si>
  <si>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</si>
  <si>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</si>
  <si>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</si>
  <si>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</si>
  <si>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</si>
  <si>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</si>
  <si>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</si>
  <si>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</si>
  <si>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</si>
  <si>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</si>
  <si>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</si>
  <si>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</si>
  <si>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</si>
  <si>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</si>
  <si>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</si>
  <si>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</si>
  <si>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</si>
  <si>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</si>
  <si>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</si>
  <si>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</si>
  <si>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</si>
  <si>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</si>
  <si>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</si>
  <si>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</si>
  <si>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</si>
  <si>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</si>
  <si>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</si>
  <si>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신가은</t>
    <phoneticPr fontId="3" type="noConversion"/>
  </si>
  <si>
    <t>월령 40% 이하로 방풍막 연결 해제</t>
    <phoneticPr fontId="3" type="noConversion"/>
  </si>
  <si>
    <t>ALL</t>
    <phoneticPr fontId="3" type="noConversion"/>
  </si>
  <si>
    <t>TMT</t>
    <phoneticPr fontId="3" type="noConversion"/>
  </si>
  <si>
    <t>SITE-ASPEC</t>
    <phoneticPr fontId="3" type="noConversion"/>
  </si>
  <si>
    <t xml:space="preserve">20s/20k </t>
    <phoneticPr fontId="3" type="noConversion"/>
  </si>
  <si>
    <t>M_001068-001069:T</t>
    <phoneticPr fontId="3" type="noConversion"/>
  </si>
  <si>
    <t>C_001086-001087</t>
    <phoneticPr fontId="3" type="noConversion"/>
  </si>
  <si>
    <t>C_001212-001215</t>
    <phoneticPr fontId="3" type="noConversion"/>
  </si>
  <si>
    <t>BLG</t>
    <phoneticPr fontId="3" type="noConversion"/>
  </si>
  <si>
    <t>C_001229-001235</t>
    <phoneticPr fontId="3" type="noConversion"/>
  </si>
  <si>
    <t>E</t>
    <phoneticPr fontId="3" type="noConversion"/>
  </si>
  <si>
    <t>NW</t>
    <phoneticPr fontId="3" type="noConversion"/>
  </si>
  <si>
    <t>NNW</t>
    <phoneticPr fontId="3" type="noConversion"/>
  </si>
  <si>
    <t>T_001244</t>
    <phoneticPr fontId="3" type="noConversion"/>
  </si>
  <si>
    <t>E_001249-001252</t>
    <phoneticPr fontId="3" type="noConversion"/>
  </si>
  <si>
    <t>E_001249-001252 박명으로 인해 별이 찍히지 않음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</si>
</sst>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10"/>
      <color theme="1"/>
      <name val="맑은 고딕"/>
      <family val="2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2">
    <xf numFmtId="0" fontId="0" fillId="0" borderId="0">
      <alignment vertical="center"/>
    </xf>
    <xf numFmtId="9" fontId="37" fillId="0" borderId="0" applyFont="0" applyFill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9" fontId="5" fillId="9" borderId="10" xfId="1" applyFont="1" applyFill="1" applyBorder="1" applyAlignment="1" applyProtection="1">
      <alignment horizontal="center" vertical="center" wrapText="1"/>
      <protection locked="0"/>
    </xf>
    <xf numFmtId="9" fontId="5" fillId="9" borderId="23" xfId="1" applyFont="1" applyFill="1" applyBorder="1" applyAlignment="1" applyProtection="1">
      <alignment horizontal="center" vertical="center" wrapText="1"/>
      <protection locked="0"/>
    </xf>
  </cellXfs>
  <cellStyles count="2">
    <cellStyle name="백분율" xfId="1" builtinId="5"/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6">
        <v>46064</v>
      </c>
      <c r="D3" s="157"/>
      <c r="E3" s="1"/>
      <c r="F3" s="1"/>
      <c r="G3" s="1"/>
      <c r="H3" s="1"/>
      <c r="I3" s="1"/>
      <c r="J3" s="1"/>
      <c r="K3" s="66" t="s">
        <v>2</v>
      </c>
      <c r="L3" s="158">
        <f>(P31-(P32+P33))/P31*100</f>
        <v>100</v>
      </c>
      <c r="M3" s="158"/>
      <c r="N3" s="66" t="s">
        <v>3</v>
      </c>
      <c r="O3" s="158">
        <f>(P31-P33)/P31*100</f>
        <v>100</v>
      </c>
      <c r="P3" s="158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0.43333333333333335</v>
      </c>
      <c r="D9" s="8">
        <v>1.6</v>
      </c>
      <c r="E9" s="8">
        <v>25.3</v>
      </c>
      <c r="F9" s="8">
        <v>34.6</v>
      </c>
      <c r="G9" s="36" t="s">
        <v>192</v>
      </c>
      <c r="H9" s="8">
        <v>13.6</v>
      </c>
      <c r="I9" s="36">
        <v>30.9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</v>
      </c>
      <c r="E10" s="8">
        <v>23.9</v>
      </c>
      <c r="F10" s="8">
        <v>39.5</v>
      </c>
      <c r="G10" s="36" t="s">
        <v>193</v>
      </c>
      <c r="H10" s="8">
        <v>1.1000000000000001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0.76041666666666663</v>
      </c>
      <c r="D11" s="15">
        <v>1.6</v>
      </c>
      <c r="E11" s="15">
        <v>23</v>
      </c>
      <c r="F11" s="15">
        <v>45.6</v>
      </c>
      <c r="G11" s="36" t="s">
        <v>194</v>
      </c>
      <c r="H11" s="15">
        <v>1.3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24.327083333333334</v>
      </c>
      <c r="D12" s="19">
        <f>AVERAGE(D9:D11)</f>
        <v>1.4000000000000001</v>
      </c>
      <c r="E12" s="19">
        <f>AVERAGE(E9:E11)</f>
        <v>24.066666666666666</v>
      </c>
      <c r="F12" s="20">
        <f>AVERAGE(F9:F11)</f>
        <v>39.9</v>
      </c>
      <c r="G12" s="21"/>
      <c r="H12" s="22">
        <f>AVERAGE(H9:H11)</f>
        <v>5.333333333333333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183</v>
      </c>
      <c r="E16" s="27" t="s">
        <v>184</v>
      </c>
      <c r="F16" s="27" t="s">
        <v>185</v>
      </c>
      <c r="G16" s="117" t="s">
        <v>190</v>
      </c>
      <c r="H16" s="27" t="s">
        <v>184</v>
      </c>
      <c r="I16" s="27" t="s">
        <v>183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0.37708333333333333</v>
      </c>
      <c r="D17" s="28">
        <v>0.37777777777777777</v>
      </c>
      <c r="E17" s="28">
        <v>0.40972222222222221</v>
      </c>
      <c r="F17" s="28">
        <v>0.43125000000000002</v>
      </c>
      <c r="G17" s="28">
        <v>0.74097222222222225</v>
      </c>
      <c r="H17" s="28">
        <v>0.76388888888888884</v>
      </c>
      <c r="I17" s="28">
        <v>0.79305555555555551</v>
      </c>
      <c r="J17" s="28"/>
      <c r="K17" s="28"/>
      <c r="L17" s="28"/>
      <c r="M17" s="28"/>
      <c r="N17" s="28"/>
      <c r="O17" s="28"/>
      <c r="P17" s="28">
        <v>0.79791666666666672</v>
      </c>
    </row>
    <row r="18" spans="2:16" ht="14.1" customHeight="1" x14ac:dyDescent="0.35">
      <c r="B18" s="35" t="s">
        <v>42</v>
      </c>
      <c r="C18" s="27">
        <v>1038</v>
      </c>
      <c r="D18" s="27">
        <v>1039</v>
      </c>
      <c r="E18" s="27">
        <v>1058</v>
      </c>
      <c r="F18" s="27">
        <v>1071</v>
      </c>
      <c r="G18" s="27">
        <v>1227</v>
      </c>
      <c r="H18" s="27">
        <v>1242</v>
      </c>
      <c r="I18" s="27">
        <v>1253</v>
      </c>
      <c r="J18" s="27"/>
      <c r="K18" s="27"/>
      <c r="L18" s="27"/>
      <c r="M18" s="27"/>
      <c r="N18" s="27"/>
      <c r="O18" s="27"/>
      <c r="P18" s="27">
        <v>1258</v>
      </c>
    </row>
    <row r="19" spans="2:16" ht="14.1" customHeight="1" thickBot="1" x14ac:dyDescent="0.4">
      <c r="B19" s="13" t="s">
        <v>43</v>
      </c>
      <c r="C19" s="29"/>
      <c r="D19" s="27">
        <v>1047</v>
      </c>
      <c r="E19" s="30">
        <v>1070</v>
      </c>
      <c r="F19" s="30">
        <v>1226</v>
      </c>
      <c r="G19" s="30">
        <v>1241</v>
      </c>
      <c r="H19" s="30">
        <v>1252</v>
      </c>
      <c r="I19" s="30">
        <v>1257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9</v>
      </c>
      <c r="E20" s="33">
        <f>IF(ISNUMBER(E18),E19-E18+1,"")</f>
        <v>13</v>
      </c>
      <c r="F20" s="33">
        <f>IF(ISNUMBER(F18),F19-F18+1,"")</f>
        <v>156</v>
      </c>
      <c r="G20" s="33">
        <f>IF(ISNUMBER(G18),G19-G18+1,"")</f>
        <v>15</v>
      </c>
      <c r="H20" s="33">
        <f>IF(ISNUMBER(H18),H19-H18+1,"")</f>
        <v>11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4" t="s">
        <v>45</v>
      </c>
      <c r="C22" s="35" t="s">
        <v>21</v>
      </c>
      <c r="D22" s="35" t="s">
        <v>23</v>
      </c>
      <c r="E22" s="35" t="s">
        <v>46</v>
      </c>
      <c r="F22" s="165" t="s">
        <v>47</v>
      </c>
      <c r="G22" s="165"/>
      <c r="H22" s="165"/>
      <c r="I22" s="165"/>
      <c r="J22" s="35" t="s">
        <v>21</v>
      </c>
      <c r="K22" s="35" t="s">
        <v>23</v>
      </c>
      <c r="L22" s="35" t="s">
        <v>46</v>
      </c>
      <c r="M22" s="165" t="s">
        <v>47</v>
      </c>
      <c r="N22" s="165"/>
      <c r="O22" s="165"/>
      <c r="P22" s="165"/>
    </row>
    <row r="23" spans="2:16" ht="13.5" customHeight="1" x14ac:dyDescent="0.35">
      <c r="B23" s="164"/>
      <c r="C23" s="116"/>
      <c r="D23" s="116"/>
      <c r="E23" s="36" t="s">
        <v>48</v>
      </c>
      <c r="F23" s="163"/>
      <c r="G23" s="163"/>
      <c r="H23" s="163"/>
      <c r="I23" s="163"/>
      <c r="J23" s="106"/>
      <c r="K23" s="106"/>
      <c r="L23" s="116" t="s">
        <v>165</v>
      </c>
      <c r="M23" s="163"/>
      <c r="N23" s="163"/>
      <c r="O23" s="163"/>
      <c r="P23" s="163"/>
    </row>
    <row r="24" spans="2:16" ht="13.5" customHeight="1" x14ac:dyDescent="0.35">
      <c r="B24" s="164"/>
      <c r="C24" s="106"/>
      <c r="D24" s="106"/>
      <c r="E24" s="113" t="s">
        <v>180</v>
      </c>
      <c r="F24" s="163"/>
      <c r="G24" s="163"/>
      <c r="H24" s="163"/>
      <c r="I24" s="163"/>
      <c r="J24" s="106"/>
      <c r="K24" s="106"/>
      <c r="L24" s="36" t="s">
        <v>177</v>
      </c>
      <c r="M24" s="163"/>
      <c r="N24" s="163"/>
      <c r="O24" s="163"/>
      <c r="P24" s="163"/>
    </row>
    <row r="25" spans="2:16" ht="13.5" customHeight="1" x14ac:dyDescent="0.35">
      <c r="B25" s="164"/>
      <c r="C25" s="116"/>
      <c r="D25" s="116"/>
      <c r="E25" s="113" t="s">
        <v>171</v>
      </c>
      <c r="F25" s="163"/>
      <c r="G25" s="163"/>
      <c r="H25" s="163"/>
      <c r="I25" s="163"/>
      <c r="J25" s="106"/>
      <c r="K25" s="106"/>
      <c r="L25" s="36" t="s">
        <v>49</v>
      </c>
      <c r="M25" s="163"/>
      <c r="N25" s="163"/>
      <c r="O25" s="163"/>
      <c r="P25" s="163"/>
    </row>
    <row r="26" spans="2:16" ht="13.5" customHeight="1" x14ac:dyDescent="0.35">
      <c r="B26" s="164"/>
      <c r="C26" s="106">
        <v>0.39513888888888887</v>
      </c>
      <c r="D26" s="106">
        <v>0.39513888888888887</v>
      </c>
      <c r="E26" s="113" t="s">
        <v>165</v>
      </c>
      <c r="F26" s="163" t="s">
        <v>186</v>
      </c>
      <c r="G26" s="163"/>
      <c r="H26" s="163"/>
      <c r="I26" s="163"/>
      <c r="J26" s="106"/>
      <c r="K26" s="106"/>
      <c r="L26" s="36" t="s">
        <v>178</v>
      </c>
      <c r="M26" s="163"/>
      <c r="N26" s="163"/>
      <c r="O26" s="163"/>
      <c r="P26" s="16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5" t="s">
        <v>50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0.32708333333333334</v>
      </c>
      <c r="N30" s="43"/>
      <c r="O30" s="45"/>
      <c r="P30" s="46">
        <f>SUM(C30:J30,L30:N30)</f>
        <v>0.32708333333333334</v>
      </c>
    </row>
    <row r="31" spans="2:16" ht="14.1" customHeight="1" x14ac:dyDescent="0.35">
      <c r="B31" s="37" t="s">
        <v>170</v>
      </c>
      <c r="C31" s="47">
        <v>2.2222222222222223E-2</v>
      </c>
      <c r="D31" s="7"/>
      <c r="E31" s="7"/>
      <c r="F31" s="7"/>
      <c r="G31" s="7"/>
      <c r="H31" s="7">
        <v>0.30833333333333335</v>
      </c>
      <c r="I31" s="7"/>
      <c r="J31" s="7"/>
      <c r="K31" s="7">
        <v>4.3749999999999997E-2</v>
      </c>
      <c r="L31" s="7"/>
      <c r="M31" s="7"/>
      <c r="N31" s="7"/>
      <c r="O31" s="48"/>
      <c r="P31" s="46">
        <f>SUM(C31:N31)</f>
        <v>0.37430555555555556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2.2222222222222223E-2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0.30833333333333335</v>
      </c>
      <c r="I34" s="110">
        <f t="shared" si="1"/>
        <v>0</v>
      </c>
      <c r="J34" s="110">
        <f t="shared" si="1"/>
        <v>0</v>
      </c>
      <c r="K34" s="110">
        <f t="shared" si="1"/>
        <v>4.3749999999999997E-2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0.37430555555555556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0" t="s">
        <v>67</v>
      </c>
      <c r="C36" s="153" t="s">
        <v>187</v>
      </c>
      <c r="D36" s="154"/>
      <c r="E36" s="153" t="s">
        <v>188</v>
      </c>
      <c r="F36" s="154"/>
      <c r="G36" s="153" t="s">
        <v>189</v>
      </c>
      <c r="H36" s="154"/>
      <c r="I36" s="153" t="s">
        <v>191</v>
      </c>
      <c r="J36" s="154"/>
      <c r="K36" s="153" t="s">
        <v>195</v>
      </c>
      <c r="L36" s="154"/>
      <c r="M36" s="188" t="s">
        <v>196</v>
      </c>
      <c r="N36" s="189"/>
      <c r="O36" s="149"/>
      <c r="P36" s="149"/>
    </row>
    <row r="37" spans="2:16" ht="18" customHeight="1" x14ac:dyDescent="0.35">
      <c r="B37" s="151"/>
      <c r="C37" s="153"/>
      <c r="D37" s="154"/>
      <c r="E37" s="149"/>
      <c r="F37" s="149"/>
      <c r="G37" s="149"/>
      <c r="H37" s="149"/>
      <c r="I37" s="149"/>
      <c r="J37" s="149"/>
      <c r="K37" s="149"/>
      <c r="L37" s="149"/>
      <c r="M37" s="153"/>
      <c r="N37" s="154"/>
      <c r="O37" s="149"/>
      <c r="P37" s="149"/>
    </row>
    <row r="38" spans="2:16" ht="18" customHeight="1" x14ac:dyDescent="0.35">
      <c r="B38" s="151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16" ht="18" customHeight="1" x14ac:dyDescent="0.35">
      <c r="B39" s="151"/>
      <c r="C39" s="149"/>
      <c r="D39" s="149"/>
      <c r="E39" s="149"/>
      <c r="F39" s="149"/>
      <c r="G39" s="149"/>
      <c r="H39" s="149"/>
      <c r="I39" s="149"/>
      <c r="J39" s="149"/>
      <c r="K39" s="149" t="s">
        <v>179</v>
      </c>
      <c r="L39" s="149"/>
      <c r="M39" s="149"/>
      <c r="N39" s="149"/>
      <c r="O39" s="149"/>
      <c r="P39" s="149"/>
    </row>
    <row r="40" spans="2:16" ht="18" customHeight="1" x14ac:dyDescent="0.35">
      <c r="B40" s="151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2:16" ht="18" customHeight="1" x14ac:dyDescent="0.35">
      <c r="B41" s="152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197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00000000000001" customHeight="1" x14ac:dyDescent="0.35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-156.54499999999999</v>
      </c>
      <c r="D72" s="60">
        <v>-157.089</v>
      </c>
      <c r="E72" s="100" t="s">
        <v>118</v>
      </c>
      <c r="F72" s="60">
        <v>24.16</v>
      </c>
      <c r="G72" s="60">
        <v>23.8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-151.51499999999999</v>
      </c>
      <c r="D73" s="60">
        <v>-152.143</v>
      </c>
      <c r="E73" s="102" t="s">
        <v>122</v>
      </c>
      <c r="F73" s="61">
        <v>35.700000000000003</v>
      </c>
      <c r="G73" s="61">
        <v>37.1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-203.374</v>
      </c>
      <c r="D74" s="60">
        <v>-203.45500000000001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-116.021</v>
      </c>
      <c r="D75" s="60">
        <v>-119.336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36.167999999999999</v>
      </c>
      <c r="D76" s="60">
        <v>36.136000000000003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33.619999999999997</v>
      </c>
      <c r="D77" s="60">
        <v>33.572000000000003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28.710999999999999</v>
      </c>
      <c r="D78" s="60">
        <v>28.587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27.202000000000002</v>
      </c>
      <c r="D79" s="60">
        <v>27.001999999999999</v>
      </c>
      <c r="E79" s="100" t="s">
        <v>152</v>
      </c>
      <c r="F79" s="60">
        <v>22.8</v>
      </c>
      <c r="G79" s="60">
        <v>22.8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9.6200000000000006E-7</v>
      </c>
      <c r="D80" s="64">
        <v>1.1400000000000001E-6</v>
      </c>
      <c r="E80" s="102" t="s">
        <v>157</v>
      </c>
      <c r="F80" s="61">
        <v>33</v>
      </c>
      <c r="G80" s="61">
        <v>49.9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9" t="s">
        <v>161</v>
      </c>
      <c r="C84" s="159"/>
    </row>
    <row r="85" spans="2:16" ht="15" customHeight="1" x14ac:dyDescent="0.35">
      <c r="B85" s="160" t="s">
        <v>182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 x14ac:dyDescent="0.35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35">
      <c r="B87" s="166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35"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35">
      <c r="B89" s="169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35"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35"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35"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35"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35"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35">
      <c r="B95" s="169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35"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35"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35"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2026-02-11T19:21:45Z</dcterms:modified>
</cp:coreProperties>
</file>