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C86B4235-5EF1-46FA-9257-81B8DA27AE25}" xr6:coauthVersionLast="47" xr6:coauthVersionMax="47" xr10:uidLastSave="{00000000-0000-0000-0000-000000000000}"/>
  <bookViews>
    <workbookView xWindow="24264" yWindow="541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<sst xmlns="http://schemas.openxmlformats.org/spreadsheetml/2006/main" count="206" uniqueCount="193">
  <si>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</si>
  <si>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</si>
  <si>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</si>
  <si>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</si>
  <si>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</si>
  <si>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</si>
  <si>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</si>
  <si>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</si>
  <si>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</si>
  <si>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</si>
  <si>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</si>
  <si>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</si>
  <si>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</si>
  <si>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</si>
  <si>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</si>
  <si>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</si>
  <si>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</si>
  <si>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</si>
  <si>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</si>
  <si>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</si>
  <si>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</si>
  <si>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</si>
  <si>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</si>
  <si>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</si>
  <si>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</si>
  <si>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</si>
  <si>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</si>
  <si>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</si>
  <si>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</si>
  <si>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</si>
  <si>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</si>
  <si>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</si>
  <si>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</si>
  <si>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</si>
  <si>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</si>
  <si>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</si>
  <si>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</si>
  <si>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</si>
  <si>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</si>
  <si>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</si>
  <si>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</si>
  <si>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</si>
  <si>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</si>
  <si>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</si>
  <si>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</si>
  <si>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</si>
  <si>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</si>
  <si>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</si>
  <si>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</si>
  <si>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</si>
  <si>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</si>
  <si>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</si>
  <si>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</si>
  <si>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</si>
  <si>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</si>
  <si>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</si>
  <si>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</si>
  <si>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</si>
  <si>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</si>
  <si>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</si>
  <si>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</si>
  <si>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</si>
  <si>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</si>
  <si>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</si>
  <si>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</si>
  <si>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</si>
  <si>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</si>
  <si>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</si>
  <si>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</si>
  <si>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</si>
  <si>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</si>
  <si>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</si>
  <si>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</si>
  <si>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</si>
  <si>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</si>
  <si>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</si>
  <si>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</si>
  <si>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</si>
  <si>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</si>
  <si>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</si>
  <si>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</si>
  <si>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</si>
  <si>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</si>
  <si>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</si>
  <si>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</si>
  <si>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</si>
  <si>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</si>
  <si>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</si>
  <si>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</si>
  <si>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</si>
  <si>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</si>
  <si>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</si>
  <si>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</si>
  <si>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</si>
  <si>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</si>
  <si>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</si>
  <si>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</si>
  <si>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</si>
  <si>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</si>
  <si>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</si>
  <si>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</si>
  <si>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</si>
  <si>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</si>
  <si>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</si>
  <si>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</si>
  <si>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</si>
  <si>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</si>
  <si>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</si>
  <si>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</si>
  <si>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</si>
  <si>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</si>
  <si>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</si>
  <si>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</si>
  <si>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</si>
  <si>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</si>
  <si>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</si>
  <si>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</si>
  <si>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</si>
  <si>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</si>
  <si>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</si>
  <si>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</si>
  <si>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</si>
  <si>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</si>
  <si>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</si>
  <si>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</si>
  <si>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</si>
  <si>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</si>
  <si>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</si>
  <si>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</si>
  <si>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</si>
  <si>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</si>
  <si>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</si>
  <si>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</si>
  <si>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</si>
  <si>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</si>
  <si>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</si>
  <si>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</si>
  <si>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</si>
  <si>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</si>
  <si>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</si>
  <si>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</si>
  <si>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</si>
  <si>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</si>
  <si>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</si>
  <si>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</si>
  <si>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</si>
  <si>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</si>
  <si>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</si>
  <si>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</si>
  <si>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</si>
  <si>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</si>
  <si>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</si>
  <si>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</si>
  <si>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</si>
  <si>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</si>
  <si>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</si>
  <si>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</si>
  <si>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</si>
  <si>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</si>
  <si>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</si>
  <si>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</si>
  <si>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</si>
  <si>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</si>
  <si>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</si>
  <si>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</si>
  <si>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</si>
  <si>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</si>
  <si>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</si>
  <si>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</si>
  <si>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</si>
  <si>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</si>
  <si>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</si>
  <si>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</si>
  <si>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</si>
  <si>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</si>
  <si>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</si>
  <si>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</si>
  <si>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</si>
  <si>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</si>
  <si>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</si>
  <si>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</si>
  <si>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</si>
  <si>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방풍막 연결 해제</t>
    <phoneticPr fontId="3" type="noConversion"/>
  </si>
  <si>
    <t>-</t>
    <phoneticPr fontId="3" type="noConversion"/>
  </si>
  <si>
    <t>SITE-ASPEC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</si>
  <si>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</si>
  <si>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</si>
  <si>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</si>
  <si>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ASPEC 관측 대상 #1~45 HA is out of limit으로 스킵됨</t>
    <phoneticPr fontId="3" type="noConversion"/>
  </si>
  <si>
    <t>[9:30-15:00] CCD 카메라 시험 관측</t>
    <phoneticPr fontId="3" type="noConversion"/>
  </si>
  <si>
    <t>ESE</t>
    <phoneticPr fontId="3" type="noConversion"/>
  </si>
  <si>
    <t>SSE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</si>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</sst>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94" zoomScale="145" zoomScaleNormal="145" workbookViewId="0">
      <selection activeCell="B98" sqref="B98:P9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46063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0.43472222222222223</v>
      </c>
      <c r="D9" s="8" t="s">
        <v>183</v>
      </c>
      <c r="E9" s="8">
        <v>21</v>
      </c>
      <c r="F9" s="8">
        <v>57.8</v>
      </c>
      <c r="G9" s="36" t="s">
        <v>190</v>
      </c>
      <c r="H9" s="8">
        <v>4.5999999999999996</v>
      </c>
      <c r="I9" s="36">
        <v>41.1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21.3</v>
      </c>
      <c r="F10" s="8">
        <v>55.2</v>
      </c>
      <c r="G10" s="36" t="s">
        <v>191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0.75972222222222219</v>
      </c>
      <c r="D11" s="15">
        <v>1.2</v>
      </c>
      <c r="E11" s="15">
        <v>21.5</v>
      </c>
      <c r="F11" s="15">
        <v>53.7</v>
      </c>
      <c r="G11" s="36" t="s">
        <v>192</v>
      </c>
      <c r="H11" s="15">
        <v>0.8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24.324999999999999</v>
      </c>
      <c r="D12" s="19">
        <f>AVERAGE(D9:D11)</f>
        <v>1.2</v>
      </c>
      <c r="E12" s="19">
        <f>AVERAGE(E9:E11)</f>
        <v>21.266666666666666</v>
      </c>
      <c r="F12" s="20">
        <f>AVERAGE(F9:F11)</f>
        <v>55.566666666666663</v>
      </c>
      <c r="G12" s="21"/>
      <c r="H12" s="22">
        <f>AVERAGE(H9:H11)</f>
        <v>2.6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184</v>
      </c>
      <c r="E16" s="27" t="s">
        <v>185</v>
      </c>
      <c r="F16" s="27" t="s">
        <v>186</v>
      </c>
      <c r="G16" s="117" t="s">
        <v>187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>
        <v>0.62638888888888888</v>
      </c>
      <c r="E17" s="28">
        <v>0.74444444444444446</v>
      </c>
      <c r="F17" s="28">
        <v>0.7631944444444444</v>
      </c>
      <c r="G17" s="28">
        <v>0.78263888888888888</v>
      </c>
      <c r="H17" s="28"/>
      <c r="I17" s="28"/>
      <c r="J17" s="28"/>
      <c r="K17" s="28"/>
      <c r="L17" s="28"/>
      <c r="M17" s="28"/>
      <c r="N17" s="28"/>
      <c r="O17" s="28"/>
      <c r="P17" s="28">
        <v>0.78680555555555554</v>
      </c>
    </row>
    <row r="18" spans="2:16" ht="14.1" customHeight="1" x14ac:dyDescent="0.35">
      <c r="B18" s="35" t="s">
        <v>42</v>
      </c>
      <c r="C18" s="27"/>
      <c r="D18" s="27">
        <v>954</v>
      </c>
      <c r="E18" s="27">
        <v>1009</v>
      </c>
      <c r="F18" s="27">
        <v>1022</v>
      </c>
      <c r="G18" s="27">
        <v>1032</v>
      </c>
      <c r="H18" s="27"/>
      <c r="I18" s="27"/>
      <c r="J18" s="27"/>
      <c r="K18" s="27"/>
      <c r="L18" s="27"/>
      <c r="M18" s="27"/>
      <c r="N18" s="27"/>
      <c r="O18" s="27"/>
      <c r="P18" s="27">
        <v>1037</v>
      </c>
    </row>
    <row r="19" spans="2:16" ht="14.1" customHeight="1" thickBot="1" x14ac:dyDescent="0.4">
      <c r="B19" s="13" t="s">
        <v>43</v>
      </c>
      <c r="C19" s="29"/>
      <c r="D19" s="27">
        <v>1008</v>
      </c>
      <c r="E19" s="30">
        <v>1021</v>
      </c>
      <c r="F19" s="30">
        <v>1031</v>
      </c>
      <c r="G19" s="30">
        <v>1036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55</v>
      </c>
      <c r="E20" s="33">
        <f>IF(ISNUMBER(E18),E19-E18+1,"")</f>
        <v>13</v>
      </c>
      <c r="F20" s="33">
        <f>IF(ISNUMBER(F18),F19-F18+1,"")</f>
        <v>10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0.32500000000000001</v>
      </c>
      <c r="N30" s="43"/>
      <c r="O30" s="45"/>
      <c r="P30" s="46">
        <f>SUM(C30:J30,L30:N30)</f>
        <v>0.32500000000000001</v>
      </c>
    </row>
    <row r="31" spans="2:16" ht="14.1" customHeight="1" x14ac:dyDescent="0.35">
      <c r="B31" s="37" t="s">
        <v>170</v>
      </c>
      <c r="C31" s="47">
        <v>1.9444444444444445E-2</v>
      </c>
      <c r="D31" s="7"/>
      <c r="E31" s="7"/>
      <c r="F31" s="7"/>
      <c r="G31" s="7"/>
      <c r="H31" s="7">
        <v>0.11805555555555555</v>
      </c>
      <c r="I31" s="7"/>
      <c r="J31" s="7"/>
      <c r="K31" s="7">
        <v>1.5277777777777777E-2</v>
      </c>
      <c r="L31" s="7"/>
      <c r="M31" s="7"/>
      <c r="N31" s="7"/>
      <c r="O31" s="48">
        <v>0.19027777777777777</v>
      </c>
      <c r="P31" s="46">
        <f>SUM(C31:N31)</f>
        <v>0.15277777777777779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1.9444444444444445E-2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0.11805555555555555</v>
      </c>
      <c r="I34" s="110">
        <f t="shared" si="1"/>
        <v>0</v>
      </c>
      <c r="J34" s="110">
        <f t="shared" si="1"/>
        <v>0</v>
      </c>
      <c r="K34" s="110">
        <f t="shared" si="1"/>
        <v>1.5277777777777777E-2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0.15277777777777779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188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24"/>
    </row>
    <row r="46" spans="2:16" ht="14.1" customHeight="1" x14ac:dyDescent="0.35">
      <c r="B46" s="122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-156.749</v>
      </c>
      <c r="D72" s="60">
        <v>-157.43299999999999</v>
      </c>
      <c r="E72" s="100" t="s">
        <v>118</v>
      </c>
      <c r="F72" s="60">
        <v>24.8</v>
      </c>
      <c r="G72" s="60">
        <v>23.7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-151.99299999999999</v>
      </c>
      <c r="D73" s="60">
        <v>-152.69399999999999</v>
      </c>
      <c r="E73" s="102" t="s">
        <v>122</v>
      </c>
      <c r="F73" s="61">
        <v>40</v>
      </c>
      <c r="G73" s="61">
        <v>39.299999999999997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-208.72200000000001</v>
      </c>
      <c r="D74" s="60">
        <v>-209.38300000000001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-117.96599999999999</v>
      </c>
      <c r="D75" s="60">
        <v>-120.751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36.011000000000003</v>
      </c>
      <c r="D76" s="60">
        <v>35.573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33.728999999999999</v>
      </c>
      <c r="D77" s="60">
        <v>33.234999999999999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28.881</v>
      </c>
      <c r="D78" s="60">
        <v>28.239000000000001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27.431999999999999</v>
      </c>
      <c r="D79" s="60">
        <v>26.725000000000001</v>
      </c>
      <c r="E79" s="100" t="s">
        <v>152</v>
      </c>
      <c r="F79" s="60">
        <v>20.8</v>
      </c>
      <c r="G79" s="60">
        <v>21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3.7899999999999999E-7</v>
      </c>
      <c r="D80" s="64">
        <v>5.8999999999999996E-7</v>
      </c>
      <c r="E80" s="102" t="s">
        <v>157</v>
      </c>
      <c r="F80" s="61">
        <v>43.5</v>
      </c>
      <c r="G80" s="61">
        <v>60.8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2026-02-10T19:26:50Z</dcterms:modified>
</cp:coreProperties>
</file>