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1\"/>
    </mc:Choice>
  </mc:AlternateContent>
  <xr:revisionPtr revIDLastSave="0" documentId="13_ncr:1_{5D140BEF-C1CF-4624-B9A0-4E2F50A74F43}" xr6:coauthVersionLast="47" xr6:coauthVersionMax="47" xr10:uidLastSave="{00000000-0000-0000-0000-000000000000}"/>
  <bookViews>
    <workbookView xWindow="24648" yWindow="5712" windowWidth="20472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K20" i="1"/>
  <c r="L20" i="1"/>
  <c r="M20" i="1"/>
  <c r="N20" i="1"/>
  <c r="O20" i="1"/>
  <c r="D20" i="1"/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<sst xmlns="http://schemas.openxmlformats.org/spreadsheetml/2006/main" count="204" uniqueCount="189">
  <si>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</si>
  <si>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</si>
  <si>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</si>
  <si>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</si>
  <si>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</si>
  <si>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</si>
  <si>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</si>
  <si>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</si>
  <si>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</si>
  <si>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</si>
  <si>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</si>
  <si>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</si>
  <si>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</si>
  <si>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</si>
  <si>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</si>
  <si>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</si>
  <si>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</si>
  <si>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</si>
  <si>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</si>
  <si>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</si>
  <si>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</si>
  <si>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</si>
  <si>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</si>
  <si>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</si>
  <si>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</si>
  <si>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</si>
  <si>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</si>
  <si>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</si>
  <si>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</si>
  <si>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</si>
  <si>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</si>
  <si>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</si>
  <si>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</si>
  <si>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</si>
  <si>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</si>
  <si>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</si>
  <si>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</si>
  <si>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</si>
  <si>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</si>
  <si>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</si>
  <si>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</si>
  <si>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</si>
  <si>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</si>
  <si>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</si>
  <si>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</si>
  <si>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</si>
  <si>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</si>
  <si>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</si>
  <si>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</si>
  <si>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</si>
  <si>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</si>
  <si>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</si>
  <si>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</si>
  <si>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</si>
  <si>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</si>
  <si>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</si>
  <si>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</si>
  <si>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</si>
  <si>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</si>
  <si>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</si>
  <si>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</si>
  <si>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</si>
  <si>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</si>
  <si>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</si>
  <si>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</si>
  <si>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</si>
  <si>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</si>
  <si>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</si>
  <si>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</si>
  <si>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</si>
  <si>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</si>
  <si>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</si>
  <si>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</si>
  <si>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</si>
  <si>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</si>
  <si>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</si>
  <si>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</si>
  <si>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</si>
  <si>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</si>
  <si>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</si>
  <si>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</si>
  <si>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</si>
  <si>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</si>
  <si>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</si>
  <si>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</si>
  <si>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</si>
  <si>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</si>
  <si>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</si>
  <si>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</si>
  <si>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</si>
  <si>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</si>
  <si>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</si>
  <si>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</si>
  <si>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</si>
  <si>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</si>
  <si>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</si>
  <si>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</si>
  <si>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</si>
  <si>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</si>
  <si>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</si>
  <si>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</si>
  <si>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</si>
  <si>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</si>
  <si>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</si>
  <si>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</si>
  <si>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</si>
  <si>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</si>
  <si>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</si>
  <si>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</si>
  <si>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</si>
  <si>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</si>
  <si>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</si>
  <si>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</si>
  <si>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</si>
  <si>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</si>
  <si>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</si>
  <si>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</si>
  <si>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</si>
  <si>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</si>
  <si>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</si>
  <si>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</si>
  <si>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</si>
  <si>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</si>
  <si>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</si>
  <si>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</si>
  <si>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</si>
  <si>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</si>
  <si>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</si>
  <si>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</si>
  <si>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</si>
  <si>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</si>
  <si>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</si>
  <si>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</si>
  <si>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</si>
  <si>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</si>
  <si>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</si>
  <si>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</si>
  <si>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</si>
  <si>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</si>
  <si>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</si>
  <si>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</si>
  <si>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</si>
  <si>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</si>
  <si>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</si>
  <si>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</si>
  <si>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</si>
  <si>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</si>
  <si>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</si>
  <si>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</si>
  <si>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</si>
  <si>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</si>
  <si>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</si>
  <si>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</si>
  <si>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</si>
  <si>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</si>
  <si>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</si>
  <si>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</si>
  <si>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</si>
  <si>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</si>
  <si>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</si>
  <si>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</si>
  <si>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</si>
  <si>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</si>
  <si>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</si>
  <si>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</si>
  <si>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</si>
  <si>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</si>
  <si>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</si>
  <si>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</si>
  <si>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</si>
  <si>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</si>
  <si>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</si>
  <si>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 xml:space="preserve">BLG K2 mode(mkk2list.f) LAST No. </t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</si>
  <si>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</si>
  <si>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</si>
  <si>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</si>
  <si>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</si>
  <si>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</si>
  <si>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</si>
  <si>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 xml:space="preserve"> </t>
  </si>
  <si>
    <t>V</t>
  </si>
  <si>
    <t>월령 40% 이하로 방풍막 해제</t>
    <phoneticPr fontId="3" type="noConversion"/>
  </si>
  <si>
    <t>PT30-1/30-2 전원 끔</t>
    <phoneticPr fontId="3" type="noConversion"/>
  </si>
  <si>
    <t xml:space="preserve">ASPEC 시험 관측 </t>
    <phoneticPr fontId="3" type="noConversion"/>
  </si>
  <si>
    <t>신가은</t>
    <phoneticPr fontId="3" type="noConversion"/>
  </si>
  <si>
    <t>-</t>
    <phoneticPr fontId="3" type="noConversion"/>
  </si>
  <si>
    <t>SE</t>
    <phoneticPr fontId="3" type="noConversion"/>
  </si>
  <si>
    <t>ENE</t>
    <phoneticPr fontId="3" type="noConversion"/>
  </si>
  <si>
    <t>창고/FSA 온도 라디오노드 연결문제로 점검중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</si>
</sst>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22860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22860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22860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22860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22860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251460</xdr:rowOff>
        </xdr:from>
        <xdr:to>
          <xdr:col>9</xdr:col>
          <xdr:colOff>419100</xdr:colOff>
          <xdr:row>59</xdr:row>
          <xdr:rowOff>251460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22860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22860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22860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22860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22860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22860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82" zoomScale="145" zoomScaleNormal="145" workbookViewId="0">
      <selection activeCell="B90" sqref="B90:P90"/>
    </sheetView>
  </sheetViews>
  <sheetFormatPr defaultColWidth="0" defaultRowHeight="10.8" zeroHeight="1" x14ac:dyDescent="0.35"/>
  <cols>
    <col min="1" max="1" width="0.6640625" style="65" customWidth="1"/>
    <col min="2" max="2" width="7.6640625" style="65" customWidth="1"/>
    <col min="3" max="16" width="6.6640625" style="65" customWidth="1"/>
    <col min="17" max="17" width="0.6640625" style="65" customWidth="1"/>
    <col min="18" max="18" width="9.33203125" style="65" hidden="1" customWidth="1"/>
    <col min="19" max="16384" width="9.33203125" style="65" hidden="1"/>
  </cols>
  <sheetData>
    <row r="1" spans="2:16" ht="13.5" customHeight="1" x14ac:dyDescent="0.35"/>
    <row r="2" spans="2:16" ht="14.25" customHeight="1" thickBot="1" x14ac:dyDescent="0.4">
      <c r="B2" s="154" t="s">
        <v>0</v>
      </c>
      <c r="C2" s="15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5">
        <v>46045</v>
      </c>
      <c r="D3" s="156"/>
      <c r="E3" s="1"/>
      <c r="F3" s="1"/>
      <c r="G3" s="1"/>
      <c r="H3" s="1"/>
      <c r="I3" s="1"/>
      <c r="J3" s="1"/>
      <c r="K3" s="66" t="s">
        <v>2</v>
      </c>
      <c r="L3" s="157">
        <f>(P31-(P32+P33))/P31*100</f>
        <v>100</v>
      </c>
      <c r="M3" s="157"/>
      <c r="N3" s="66" t="s">
        <v>3</v>
      </c>
      <c r="O3" s="157">
        <f>(P31-P33)/P31*100</f>
        <v>100</v>
      </c>
      <c r="P3" s="157"/>
    </row>
    <row r="4" spans="2:16" ht="14.25" customHeight="1" x14ac:dyDescent="0.35">
      <c r="B4" s="34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4" t="s">
        <v>6</v>
      </c>
      <c r="C7" s="15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0.44583333333333336</v>
      </c>
      <c r="D9" s="8" t="s">
        <v>185</v>
      </c>
      <c r="E9" s="8">
        <v>21.8</v>
      </c>
      <c r="F9" s="8">
        <v>47.3</v>
      </c>
      <c r="G9" s="36" t="s">
        <v>186</v>
      </c>
      <c r="H9" s="8">
        <v>3.4</v>
      </c>
      <c r="I9" s="36">
        <v>25.7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185</v>
      </c>
      <c r="E10" s="8">
        <v>18.899999999999999</v>
      </c>
      <c r="F10" s="8">
        <v>57.4</v>
      </c>
      <c r="G10" s="36" t="s">
        <v>186</v>
      </c>
      <c r="H10" s="8">
        <v>5.8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0.74513888888888891</v>
      </c>
      <c r="D11" s="15" t="s">
        <v>185</v>
      </c>
      <c r="E11" s="15">
        <v>18.100000000000001</v>
      </c>
      <c r="F11" s="15">
        <v>78.400000000000006</v>
      </c>
      <c r="G11" s="36" t="s">
        <v>187</v>
      </c>
      <c r="H11" s="15">
        <v>3.9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24.299305555555556</v>
      </c>
      <c r="D12" s="19" t="e">
        <f>AVERAGE(D9:D11)</f>
        <v>#DIV/0!</v>
      </c>
      <c r="E12" s="19">
        <f>AVERAGE(E9:E11)</f>
        <v>19.600000000000001</v>
      </c>
      <c r="F12" s="20">
        <f>AVERAGE(F9:F11)</f>
        <v>61.033333333333331</v>
      </c>
      <c r="G12" s="21"/>
      <c r="H12" s="22">
        <f>AVERAGE(H9:H11)</f>
        <v>4.3666666666666663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4" t="s">
        <v>25</v>
      </c>
      <c r="C14" s="15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/>
      <c r="E16" s="27"/>
      <c r="F16" s="27"/>
      <c r="G16" s="117"/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</row>
    <row r="18" spans="2:16" ht="14.1" customHeight="1" x14ac:dyDescent="0.35">
      <c r="B18" s="35" t="s">
        <v>42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</row>
    <row r="19" spans="2:16" ht="14.1" customHeight="1" thickBot="1" x14ac:dyDescent="0.4">
      <c r="B19" s="13" t="s">
        <v>43</v>
      </c>
      <c r="C19" s="29"/>
      <c r="D19" s="27"/>
      <c r="E19" s="30"/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 t="str">
        <f>IF(OR(D18="",D19=""),"",IF(D19&gt;=D18,D19-D18+1,65537-D18+D19))</f>
        <v/>
      </c>
      <c r="E20" s="33" t="str">
        <f t="shared" ref="E20:O20" si="0">IF(OR(E18="",E19=""),"",IF(E19&gt;=E18,E19-E18+1,65537-E18+E19))</f>
        <v/>
      </c>
      <c r="F20" s="33" t="str">
        <f t="shared" si="0"/>
        <v/>
      </c>
      <c r="G20" s="33" t="str">
        <f t="shared" si="0"/>
        <v/>
      </c>
      <c r="H20" s="33" t="str">
        <f t="shared" si="0"/>
        <v/>
      </c>
      <c r="I20" s="33" t="str">
        <f t="shared" si="0"/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3" t="s">
        <v>45</v>
      </c>
      <c r="C22" s="35" t="s">
        <v>21</v>
      </c>
      <c r="D22" s="35" t="s">
        <v>23</v>
      </c>
      <c r="E22" s="35" t="s">
        <v>46</v>
      </c>
      <c r="F22" s="164" t="s">
        <v>47</v>
      </c>
      <c r="G22" s="164"/>
      <c r="H22" s="164"/>
      <c r="I22" s="164"/>
      <c r="J22" s="35" t="s">
        <v>21</v>
      </c>
      <c r="K22" s="35" t="s">
        <v>23</v>
      </c>
      <c r="L22" s="35" t="s">
        <v>46</v>
      </c>
      <c r="M22" s="164" t="s">
        <v>47</v>
      </c>
      <c r="N22" s="164"/>
      <c r="O22" s="164"/>
      <c r="P22" s="164"/>
    </row>
    <row r="23" spans="2:16" ht="13.5" customHeight="1" x14ac:dyDescent="0.35">
      <c r="B23" s="163"/>
      <c r="C23" s="116"/>
      <c r="D23" s="116"/>
      <c r="E23" s="36" t="s">
        <v>48</v>
      </c>
      <c r="F23" s="162"/>
      <c r="G23" s="162"/>
      <c r="H23" s="162"/>
      <c r="I23" s="162"/>
      <c r="J23" s="106"/>
      <c r="K23" s="106"/>
      <c r="L23" s="116" t="s">
        <v>165</v>
      </c>
      <c r="M23" s="162"/>
      <c r="N23" s="162"/>
      <c r="O23" s="162"/>
      <c r="P23" s="162"/>
    </row>
    <row r="24" spans="2:16" ht="13.5" customHeight="1" x14ac:dyDescent="0.35">
      <c r="B24" s="163"/>
      <c r="C24" s="106"/>
      <c r="D24" s="106"/>
      <c r="E24" s="113" t="s">
        <v>180</v>
      </c>
      <c r="F24" s="162"/>
      <c r="G24" s="162"/>
      <c r="H24" s="162"/>
      <c r="I24" s="162"/>
      <c r="J24" s="106"/>
      <c r="K24" s="106"/>
      <c r="L24" s="36" t="s">
        <v>177</v>
      </c>
      <c r="M24" s="162"/>
      <c r="N24" s="162"/>
      <c r="O24" s="162"/>
      <c r="P24" s="162"/>
    </row>
    <row r="25" spans="2:16" ht="13.5" customHeight="1" x14ac:dyDescent="0.35">
      <c r="B25" s="163"/>
      <c r="C25" s="116"/>
      <c r="D25" s="116"/>
      <c r="E25" s="113" t="s">
        <v>171</v>
      </c>
      <c r="F25" s="162"/>
      <c r="G25" s="162"/>
      <c r="H25" s="162"/>
      <c r="I25" s="162"/>
      <c r="J25" s="106"/>
      <c r="K25" s="106"/>
      <c r="L25" s="36" t="s">
        <v>49</v>
      </c>
      <c r="M25" s="162"/>
      <c r="N25" s="162"/>
      <c r="O25" s="162"/>
      <c r="P25" s="162"/>
    </row>
    <row r="26" spans="2:16" ht="13.5" customHeight="1" x14ac:dyDescent="0.35">
      <c r="B26" s="163"/>
      <c r="C26" s="106"/>
      <c r="D26" s="106"/>
      <c r="E26" s="113" t="s">
        <v>165</v>
      </c>
      <c r="F26" s="162"/>
      <c r="G26" s="162"/>
      <c r="H26" s="162"/>
      <c r="I26" s="162"/>
      <c r="J26" s="106"/>
      <c r="K26" s="106"/>
      <c r="L26" s="36" t="s">
        <v>178</v>
      </c>
      <c r="M26" s="162"/>
      <c r="N26" s="162"/>
      <c r="O26" s="162"/>
      <c r="P26" s="162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4" t="s">
        <v>50</v>
      </c>
      <c r="C28" s="154"/>
      <c r="D28" s="15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/>
      <c r="D30" s="43"/>
      <c r="E30" s="43"/>
      <c r="F30" s="43"/>
      <c r="G30" s="43"/>
      <c r="H30" s="43">
        <v>0.2986111111111111</v>
      </c>
      <c r="I30" s="43"/>
      <c r="J30" s="43"/>
      <c r="K30" s="44"/>
      <c r="L30" s="43"/>
      <c r="M30" s="43"/>
      <c r="N30" s="43"/>
      <c r="O30" s="45"/>
      <c r="P30" s="46">
        <f>SUM(C30:J30,L30:N30)</f>
        <v>0.2986111111111111</v>
      </c>
    </row>
    <row r="31" spans="2:16" ht="14.1" customHeight="1" x14ac:dyDescent="0.35">
      <c r="B31" s="37" t="s">
        <v>170</v>
      </c>
      <c r="C31" s="47"/>
      <c r="D31" s="7"/>
      <c r="E31" s="7"/>
      <c r="F31" s="7"/>
      <c r="G31" s="7"/>
      <c r="H31" s="7">
        <v>0.2986111111111111</v>
      </c>
      <c r="I31" s="7"/>
      <c r="J31" s="7"/>
      <c r="K31" s="7"/>
      <c r="L31" s="7"/>
      <c r="M31" s="7"/>
      <c r="N31" s="7"/>
      <c r="O31" s="48"/>
      <c r="P31" s="46">
        <f>SUM(C31:N31)</f>
        <v>0.2986111111111111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0.2986111111111111</v>
      </c>
      <c r="I34" s="110">
        <f t="shared" si="1"/>
        <v>0</v>
      </c>
      <c r="J34" s="110">
        <f t="shared" si="1"/>
        <v>0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0.2986111111111111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49" t="s">
        <v>67</v>
      </c>
      <c r="C36" s="152"/>
      <c r="D36" s="153"/>
      <c r="E36" s="152"/>
      <c r="F36" s="153"/>
      <c r="G36" s="152"/>
      <c r="H36" s="153"/>
      <c r="I36" s="152"/>
      <c r="J36" s="153"/>
      <c r="K36" s="152"/>
      <c r="L36" s="153"/>
      <c r="M36" s="152"/>
      <c r="N36" s="153"/>
      <c r="O36" s="148"/>
      <c r="P36" s="148"/>
    </row>
    <row r="37" spans="2:16" ht="18" customHeight="1" x14ac:dyDescent="0.35">
      <c r="B37" s="150"/>
      <c r="C37" s="152"/>
      <c r="D37" s="153"/>
      <c r="E37" s="148"/>
      <c r="F37" s="148"/>
      <c r="G37" s="148"/>
      <c r="H37" s="148"/>
      <c r="I37" s="148"/>
      <c r="J37" s="148"/>
      <c r="K37" s="148"/>
      <c r="L37" s="148"/>
      <c r="M37" s="152"/>
      <c r="N37" s="153"/>
      <c r="O37" s="148"/>
      <c r="P37" s="148"/>
    </row>
    <row r="38" spans="2:16" ht="18" customHeight="1" x14ac:dyDescent="0.35">
      <c r="B38" s="150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35">
      <c r="B39" s="150"/>
      <c r="C39" s="148"/>
      <c r="D39" s="148"/>
      <c r="E39" s="148"/>
      <c r="F39" s="148"/>
      <c r="G39" s="148"/>
      <c r="H39" s="148"/>
      <c r="I39" s="148"/>
      <c r="J39" s="148"/>
      <c r="K39" s="148" t="s">
        <v>179</v>
      </c>
      <c r="L39" s="148"/>
      <c r="M39" s="148"/>
      <c r="N39" s="148"/>
      <c r="O39" s="148"/>
      <c r="P39" s="148"/>
    </row>
    <row r="40" spans="2:16" ht="18" customHeight="1" x14ac:dyDescent="0.35">
      <c r="B40" s="150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35">
      <c r="B41" s="151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2" t="s">
        <v>183</v>
      </c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4"/>
    </row>
    <row r="45" spans="2:16" ht="14.1" customHeight="1" x14ac:dyDescent="0.35">
      <c r="B45" s="122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2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22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45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7"/>
    </row>
    <row r="49" spans="2:16" ht="14.1" customHeight="1" x14ac:dyDescent="0.35">
      <c r="B49" s="145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30" t="s">
        <v>168</v>
      </c>
      <c r="C53" s="131"/>
      <c r="D53" s="115"/>
      <c r="E53" s="115"/>
      <c r="F53" s="115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172</v>
      </c>
      <c r="C54" s="126"/>
      <c r="D54" s="126"/>
      <c r="E54" s="126"/>
      <c r="F54" s="112"/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4" t="s">
        <v>69</v>
      </c>
      <c r="C56" s="174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5" t="s">
        <v>70</v>
      </c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7"/>
      <c r="N57" s="178" t="s">
        <v>71</v>
      </c>
      <c r="O57" s="176"/>
      <c r="P57" s="179"/>
    </row>
    <row r="58" spans="2:16" ht="17.100000000000001" customHeight="1" x14ac:dyDescent="0.35">
      <c r="B58" s="180" t="s">
        <v>72</v>
      </c>
      <c r="C58" s="181"/>
      <c r="D58" s="182"/>
      <c r="E58" s="180" t="s">
        <v>73</v>
      </c>
      <c r="F58" s="181"/>
      <c r="G58" s="182"/>
      <c r="H58" s="181" t="s">
        <v>74</v>
      </c>
      <c r="I58" s="181"/>
      <c r="J58" s="181"/>
      <c r="K58" s="183" t="s">
        <v>75</v>
      </c>
      <c r="L58" s="181"/>
      <c r="M58" s="184"/>
      <c r="N58" s="185"/>
      <c r="O58" s="181"/>
      <c r="P58" s="186"/>
    </row>
    <row r="59" spans="2:16" ht="20.100000000000001" customHeight="1" x14ac:dyDescent="0.35">
      <c r="B59" s="118" t="s">
        <v>76</v>
      </c>
      <c r="C59" s="119"/>
      <c r="D59" s="58">
        <v>7</v>
      </c>
      <c r="E59" s="118" t="s">
        <v>77</v>
      </c>
      <c r="F59" s="119"/>
      <c r="G59" s="58" t="b">
        <v>1</v>
      </c>
      <c r="H59" s="120" t="s">
        <v>78</v>
      </c>
      <c r="I59" s="119"/>
      <c r="J59" s="58" t="b">
        <v>1</v>
      </c>
      <c r="K59" s="120" t="s">
        <v>79</v>
      </c>
      <c r="L59" s="119"/>
      <c r="M59" s="58" t="b">
        <v>1</v>
      </c>
      <c r="N59" s="121" t="s">
        <v>80</v>
      </c>
      <c r="O59" s="119"/>
      <c r="P59" s="58" t="b">
        <v>1</v>
      </c>
    </row>
    <row r="60" spans="2:16" ht="20.100000000000001" customHeight="1" x14ac:dyDescent="0.35">
      <c r="B60" s="118" t="s">
        <v>81</v>
      </c>
      <c r="C60" s="119"/>
      <c r="D60" s="58" t="b">
        <v>1</v>
      </c>
      <c r="E60" s="118" t="s">
        <v>82</v>
      </c>
      <c r="F60" s="119"/>
      <c r="G60" s="58" t="b">
        <v>1</v>
      </c>
      <c r="H60" s="120" t="s">
        <v>83</v>
      </c>
      <c r="I60" s="119"/>
      <c r="J60" s="58" t="b">
        <v>1</v>
      </c>
      <c r="K60" s="120" t="s">
        <v>84</v>
      </c>
      <c r="L60" s="119"/>
      <c r="M60" s="58" t="b">
        <v>1</v>
      </c>
      <c r="N60" s="121" t="s">
        <v>85</v>
      </c>
      <c r="O60" s="119"/>
      <c r="P60" s="58" t="b">
        <v>1</v>
      </c>
    </row>
    <row r="61" spans="2:16" ht="20.100000000000001" customHeight="1" x14ac:dyDescent="0.35">
      <c r="B61" s="118" t="s">
        <v>86</v>
      </c>
      <c r="C61" s="119"/>
      <c r="D61" s="58" t="b">
        <v>1</v>
      </c>
      <c r="E61" s="118" t="s">
        <v>87</v>
      </c>
      <c r="F61" s="119"/>
      <c r="G61" s="58" t="b">
        <v>1</v>
      </c>
      <c r="H61" s="120" t="s">
        <v>88</v>
      </c>
      <c r="I61" s="119"/>
      <c r="J61" s="58" t="b">
        <v>1</v>
      </c>
      <c r="K61" s="120" t="s">
        <v>89</v>
      </c>
      <c r="L61" s="119"/>
      <c r="M61" s="58" t="b">
        <v>1</v>
      </c>
      <c r="N61" s="121" t="s">
        <v>90</v>
      </c>
      <c r="O61" s="119"/>
      <c r="P61" s="58" t="b">
        <v>1</v>
      </c>
    </row>
    <row r="62" spans="2:16" ht="20.100000000000001" customHeight="1" x14ac:dyDescent="0.35">
      <c r="B62" s="120" t="s">
        <v>88</v>
      </c>
      <c r="C62" s="119"/>
      <c r="D62" s="58" t="b">
        <v>1</v>
      </c>
      <c r="E62" s="118" t="s">
        <v>91</v>
      </c>
      <c r="F62" s="119"/>
      <c r="G62" s="58" t="b">
        <v>1</v>
      </c>
      <c r="H62" s="120" t="s">
        <v>92</v>
      </c>
      <c r="I62" s="119"/>
      <c r="J62" s="58" t="b">
        <v>0</v>
      </c>
      <c r="K62" s="120" t="s">
        <v>93</v>
      </c>
      <c r="L62" s="119"/>
      <c r="M62" s="58" t="b">
        <v>1</v>
      </c>
      <c r="N62" s="121" t="s">
        <v>83</v>
      </c>
      <c r="O62" s="119"/>
      <c r="P62" s="58" t="b">
        <v>1</v>
      </c>
    </row>
    <row r="63" spans="2:16" ht="20.100000000000001" customHeight="1" x14ac:dyDescent="0.35">
      <c r="B63" s="120" t="s">
        <v>94</v>
      </c>
      <c r="C63" s="119"/>
      <c r="D63" s="58" t="b">
        <v>1</v>
      </c>
      <c r="E63" s="118" t="s">
        <v>95</v>
      </c>
      <c r="F63" s="119"/>
      <c r="G63" s="58" t="b">
        <v>1</v>
      </c>
      <c r="H63" s="68"/>
      <c r="I63" s="69"/>
      <c r="J63" s="70"/>
      <c r="K63" s="120" t="s">
        <v>96</v>
      </c>
      <c r="L63" s="119"/>
      <c r="M63" s="58" t="b">
        <v>1</v>
      </c>
      <c r="N63" s="121" t="s">
        <v>166</v>
      </c>
      <c r="O63" s="119"/>
      <c r="P63" s="58" t="b">
        <v>1</v>
      </c>
    </row>
    <row r="64" spans="2:16" ht="20.100000000000001" customHeight="1" x14ac:dyDescent="0.35">
      <c r="B64" s="120" t="s">
        <v>97</v>
      </c>
      <c r="C64" s="119"/>
      <c r="D64" s="58" t="b">
        <v>0</v>
      </c>
      <c r="E64" s="118" t="s">
        <v>98</v>
      </c>
      <c r="F64" s="119"/>
      <c r="G64" s="58" t="b">
        <v>1</v>
      </c>
      <c r="H64" s="71"/>
      <c r="I64" s="72"/>
      <c r="J64" s="73"/>
      <c r="K64" s="140" t="s">
        <v>99</v>
      </c>
      <c r="L64" s="141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8" t="s">
        <v>162</v>
      </c>
      <c r="F65" s="119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199999999999999" customHeight="1" x14ac:dyDescent="0.35">
      <c r="B69" s="134" t="s">
        <v>105</v>
      </c>
      <c r="C69" s="134"/>
      <c r="D69" s="81"/>
      <c r="E69" s="81"/>
      <c r="F69" s="136" t="s">
        <v>106</v>
      </c>
      <c r="G69" s="138" t="s">
        <v>107</v>
      </c>
      <c r="H69" s="81"/>
      <c r="I69" s="134" t="s">
        <v>108</v>
      </c>
      <c r="J69" s="134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199999999999999" customHeight="1" thickBot="1" x14ac:dyDescent="0.25">
      <c r="B70" s="135"/>
      <c r="C70" s="135"/>
      <c r="D70" s="85"/>
      <c r="E70" s="86"/>
      <c r="F70" s="137"/>
      <c r="G70" s="139"/>
      <c r="H70" s="87"/>
      <c r="I70" s="135"/>
      <c r="J70" s="135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173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/>
      <c r="D72" s="60"/>
      <c r="E72" s="100" t="s">
        <v>118</v>
      </c>
      <c r="F72" s="60">
        <v>19.16</v>
      </c>
      <c r="G72" s="60">
        <v>19.260000000000002</v>
      </c>
      <c r="H72" s="101"/>
      <c r="I72" s="97" t="s">
        <v>119</v>
      </c>
      <c r="J72" s="59">
        <v>0</v>
      </c>
      <c r="K72" s="98" t="s">
        <v>174</v>
      </c>
      <c r="L72" s="59">
        <v>0</v>
      </c>
      <c r="M72" s="98" t="s">
        <v>120</v>
      </c>
      <c r="N72" s="59">
        <v>0</v>
      </c>
      <c r="O72" s="98" t="s">
        <v>176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/>
      <c r="D73" s="60"/>
      <c r="E73" s="102" t="s">
        <v>122</v>
      </c>
      <c r="F73" s="61">
        <v>56.1</v>
      </c>
      <c r="G73" s="61">
        <v>74.45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175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/>
      <c r="D74" s="60"/>
      <c r="E74" s="102" t="s">
        <v>127</v>
      </c>
      <c r="F74" s="62">
        <v>185</v>
      </c>
      <c r="G74" s="62">
        <v>185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/>
      <c r="D75" s="60"/>
      <c r="E75" s="102" t="s">
        <v>132</v>
      </c>
      <c r="F75" s="62">
        <v>200</v>
      </c>
      <c r="G75" s="62">
        <v>200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/>
      <c r="D76" s="60"/>
      <c r="E76" s="102" t="s">
        <v>137</v>
      </c>
      <c r="F76" s="62">
        <v>180</v>
      </c>
      <c r="G76" s="62">
        <v>180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/>
      <c r="D77" s="60"/>
      <c r="E77" s="102" t="s">
        <v>142</v>
      </c>
      <c r="F77" s="62">
        <v>250</v>
      </c>
      <c r="G77" s="62">
        <v>250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/>
      <c r="D78" s="60"/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4</v>
      </c>
      <c r="O78" s="81"/>
      <c r="P78" s="81"/>
    </row>
    <row r="79" spans="2:17" ht="20.100000000000001" customHeight="1" x14ac:dyDescent="0.35">
      <c r="B79" s="100" t="s">
        <v>151</v>
      </c>
      <c r="C79" s="60"/>
      <c r="D79" s="60"/>
      <c r="E79" s="100" t="s">
        <v>152</v>
      </c>
      <c r="F79" s="60">
        <v>22.2</v>
      </c>
      <c r="G79" s="60">
        <v>18.600000000000001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/>
      <c r="D80" s="64"/>
      <c r="E80" s="102" t="s">
        <v>157</v>
      </c>
      <c r="F80" s="61">
        <v>46.7</v>
      </c>
      <c r="G80" s="61">
        <v>82.1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8" t="s">
        <v>161</v>
      </c>
      <c r="C84" s="158"/>
    </row>
    <row r="85" spans="2:16" ht="15" customHeight="1" x14ac:dyDescent="0.35">
      <c r="B85" s="159" t="s">
        <v>181</v>
      </c>
      <c r="C85" s="160"/>
      <c r="D85" s="160"/>
      <c r="E85" s="160"/>
      <c r="F85" s="160"/>
      <c r="G85" s="160"/>
      <c r="H85" s="160"/>
      <c r="I85" s="160"/>
      <c r="J85" s="160"/>
      <c r="K85" s="160"/>
      <c r="L85" s="160"/>
      <c r="M85" s="160"/>
      <c r="N85" s="160"/>
      <c r="O85" s="160"/>
      <c r="P85" s="161"/>
    </row>
    <row r="86" spans="2:16" ht="15" customHeight="1" x14ac:dyDescent="0.35">
      <c r="B86" s="165" t="s">
        <v>188</v>
      </c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  <c r="N86" s="166"/>
      <c r="O86" s="166"/>
      <c r="P86" s="167"/>
    </row>
    <row r="87" spans="2:16" ht="15" customHeight="1" x14ac:dyDescent="0.35">
      <c r="B87" s="171" t="s">
        <v>182</v>
      </c>
      <c r="C87" s="172"/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172"/>
      <c r="O87" s="172"/>
      <c r="P87" s="173"/>
    </row>
    <row r="88" spans="2:16" ht="15" customHeight="1" x14ac:dyDescent="0.35">
      <c r="B88" s="165"/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166"/>
      <c r="N88" s="166"/>
      <c r="O88" s="166"/>
      <c r="P88" s="167"/>
    </row>
    <row r="89" spans="2:16" ht="15" customHeight="1" x14ac:dyDescent="0.35">
      <c r="B89" s="165"/>
      <c r="C89" s="166"/>
      <c r="D89" s="166"/>
      <c r="E89" s="166"/>
      <c r="F89" s="166"/>
      <c r="G89" s="166"/>
      <c r="H89" s="166"/>
      <c r="I89" s="166"/>
      <c r="J89" s="166"/>
      <c r="K89" s="166"/>
      <c r="L89" s="166"/>
      <c r="M89" s="166"/>
      <c r="N89" s="166"/>
      <c r="O89" s="166"/>
      <c r="P89" s="167"/>
    </row>
    <row r="90" spans="2:16" ht="15" customHeight="1" x14ac:dyDescent="0.35">
      <c r="B90" s="165"/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  <c r="N90" s="166"/>
      <c r="O90" s="166"/>
      <c r="P90" s="167"/>
    </row>
    <row r="91" spans="2:16" ht="15" customHeight="1" x14ac:dyDescent="0.35">
      <c r="B91" s="165"/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  <c r="N91" s="166"/>
      <c r="O91" s="166"/>
      <c r="P91" s="167"/>
    </row>
    <row r="92" spans="2:16" ht="15" customHeight="1" x14ac:dyDescent="0.35">
      <c r="B92" s="165"/>
      <c r="C92" s="166"/>
      <c r="D92" s="166"/>
      <c r="E92" s="166"/>
      <c r="F92" s="166"/>
      <c r="G92" s="166"/>
      <c r="H92" s="166"/>
      <c r="I92" s="166"/>
      <c r="J92" s="166"/>
      <c r="K92" s="166"/>
      <c r="L92" s="166"/>
      <c r="M92" s="166"/>
      <c r="N92" s="166"/>
      <c r="O92" s="166"/>
      <c r="P92" s="167"/>
    </row>
    <row r="93" spans="2:16" ht="15" customHeight="1" x14ac:dyDescent="0.35">
      <c r="B93" s="165"/>
      <c r="C93" s="166"/>
      <c r="D93" s="166"/>
      <c r="E93" s="166"/>
      <c r="F93" s="166"/>
      <c r="G93" s="166"/>
      <c r="H93" s="166"/>
      <c r="I93" s="166"/>
      <c r="J93" s="166"/>
      <c r="K93" s="166"/>
      <c r="L93" s="166"/>
      <c r="M93" s="166"/>
      <c r="N93" s="166"/>
      <c r="O93" s="166"/>
      <c r="P93" s="167"/>
    </row>
    <row r="94" spans="2:16" ht="15" customHeight="1" x14ac:dyDescent="0.35">
      <c r="B94" s="165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  <c r="N94" s="166"/>
      <c r="O94" s="166"/>
      <c r="P94" s="167"/>
    </row>
    <row r="95" spans="2:16" ht="15" customHeight="1" x14ac:dyDescent="0.35">
      <c r="B95" s="165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  <c r="N95" s="166"/>
      <c r="O95" s="166"/>
      <c r="P95" s="167"/>
    </row>
    <row r="96" spans="2:16" ht="15" customHeight="1" x14ac:dyDescent="0.35">
      <c r="B96" s="165"/>
      <c r="C96" s="166"/>
      <c r="D96" s="166"/>
      <c r="E96" s="166"/>
      <c r="F96" s="166"/>
      <c r="G96" s="166"/>
      <c r="H96" s="166"/>
      <c r="I96" s="166"/>
      <c r="J96" s="166"/>
      <c r="K96" s="166"/>
      <c r="L96" s="166"/>
      <c r="M96" s="166"/>
      <c r="N96" s="166"/>
      <c r="O96" s="166"/>
      <c r="P96" s="167"/>
    </row>
    <row r="97" spans="2:16" ht="15" customHeight="1" x14ac:dyDescent="0.35">
      <c r="B97" s="165"/>
      <c r="C97" s="166"/>
      <c r="D97" s="166"/>
      <c r="E97" s="166"/>
      <c r="F97" s="166"/>
      <c r="G97" s="166"/>
      <c r="H97" s="166"/>
      <c r="I97" s="166"/>
      <c r="J97" s="166"/>
      <c r="K97" s="166"/>
      <c r="L97" s="166"/>
      <c r="M97" s="166"/>
      <c r="N97" s="166"/>
      <c r="O97" s="166"/>
      <c r="P97" s="167"/>
    </row>
    <row r="98" spans="2:16" ht="15" customHeight="1" x14ac:dyDescent="0.35">
      <c r="B98" s="165"/>
      <c r="C98" s="166"/>
      <c r="D98" s="166"/>
      <c r="E98" s="166"/>
      <c r="F98" s="166"/>
      <c r="G98" s="166"/>
      <c r="H98" s="166"/>
      <c r="I98" s="166"/>
      <c r="J98" s="166"/>
      <c r="K98" s="166"/>
      <c r="L98" s="166"/>
      <c r="M98" s="166"/>
      <c r="N98" s="166"/>
      <c r="O98" s="166"/>
      <c r="P98" s="167"/>
    </row>
    <row r="99" spans="2:16" ht="15" customHeight="1" x14ac:dyDescent="0.35">
      <c r="B99" s="168"/>
      <c r="C99" s="169"/>
      <c r="D99" s="169"/>
      <c r="E99" s="169"/>
      <c r="F99" s="169"/>
      <c r="G99" s="169"/>
      <c r="H99" s="169"/>
      <c r="I99" s="169"/>
      <c r="J99" s="169"/>
      <c r="K99" s="169"/>
      <c r="L99" s="169"/>
      <c r="M99" s="169"/>
      <c r="N99" s="169"/>
      <c r="O99" s="169"/>
      <c r="P99" s="170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Vf/5Ee2nbnla+s6NXfPjF948E970fj6szMg0OgO30RixkWRLziuGB+5EYWYHWTRZTPECFgu2SkB1rxK/xPVCkA==" saltValue="biYgxKcQBVZ4dUpiTt8PsQ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251460</xdr:rowOff>
                  </from>
                  <to>
                    <xdr:col>9</xdr:col>
                    <xdr:colOff>419100</xdr:colOff>
                    <xdr:row>59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2026-01-23T18:39:24Z</dcterms:modified>
</cp:coreProperties>
</file>