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49B189E8-2AA1-4E5F-B3DD-B58141A9F6BA}" xr6:coauthVersionLast="47" xr6:coauthVersionMax="47" xr10:uidLastSave="{00000000-0000-0000-0000-000000000000}"/>
  <bookViews>
    <workbookView xWindow="24996" yWindow="606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<sst xmlns="http://schemas.openxmlformats.org/spreadsheetml/2006/main" count="205" uniqueCount="190">
  <si>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</si>
  <si>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</si>
  <si>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</si>
  <si>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</si>
  <si>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</si>
  <si>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</si>
  <si>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</si>
  <si>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</si>
  <si>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</si>
  <si>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</si>
  <si>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</si>
  <si>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</si>
  <si>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</si>
  <si>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</si>
  <si>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</si>
  <si>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</si>
  <si>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</si>
  <si>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</si>
  <si>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</si>
  <si>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</si>
  <si>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</si>
  <si>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</si>
  <si>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</si>
  <si>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</si>
  <si>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</si>
  <si>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</si>
  <si>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</si>
  <si>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</si>
  <si>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</si>
  <si>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</si>
  <si>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</si>
  <si>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</si>
  <si>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</si>
  <si>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</si>
  <si>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</si>
  <si>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</si>
  <si>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</si>
  <si>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</si>
  <si>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</si>
  <si>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</si>
  <si>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</si>
  <si>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</si>
  <si>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</si>
  <si>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</si>
  <si>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</si>
  <si>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</si>
  <si>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</si>
  <si>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</si>
  <si>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</si>
  <si>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</si>
  <si>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</si>
  <si>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</si>
  <si>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</si>
  <si>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</si>
  <si>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</si>
  <si>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</si>
  <si>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</si>
  <si>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</si>
  <si>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</si>
  <si>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</si>
  <si>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</si>
  <si>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</si>
  <si>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</si>
  <si>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</si>
  <si>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</si>
  <si>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</si>
  <si>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</si>
  <si>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</si>
  <si>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</si>
  <si>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</si>
  <si>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</si>
  <si>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</si>
  <si>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</si>
  <si>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</si>
  <si>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</si>
  <si>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</si>
  <si>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</si>
  <si>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</si>
  <si>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</si>
  <si>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</si>
  <si>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</si>
  <si>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</si>
  <si>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</si>
  <si>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</si>
  <si>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</si>
  <si>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</si>
  <si>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</si>
  <si>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</si>
  <si>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</si>
  <si>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</si>
  <si>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</si>
  <si>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</si>
  <si>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</si>
  <si>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</si>
  <si>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</si>
  <si>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</si>
  <si>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</si>
  <si>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</si>
  <si>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</si>
  <si>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</si>
  <si>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</si>
  <si>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</si>
  <si>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</si>
  <si>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</si>
  <si>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</si>
  <si>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</si>
  <si>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</si>
  <si>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</si>
  <si>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</si>
  <si>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</si>
  <si>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</si>
  <si>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</si>
  <si>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</si>
  <si>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</si>
  <si>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</si>
  <si>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</si>
  <si>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</si>
  <si>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</si>
  <si>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</si>
  <si>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</si>
  <si>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</si>
  <si>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</si>
  <si>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</si>
  <si>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</si>
  <si>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</si>
  <si>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</si>
  <si>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</si>
  <si>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</si>
  <si>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</si>
  <si>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</si>
  <si>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</si>
  <si>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</si>
  <si>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</si>
  <si>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</si>
  <si>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</si>
  <si>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</si>
  <si>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</si>
  <si>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</si>
  <si>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</si>
  <si>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</si>
  <si>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</si>
  <si>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</si>
  <si>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</si>
  <si>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</si>
  <si>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</si>
  <si>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</si>
  <si>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</si>
  <si>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</si>
  <si>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</si>
  <si>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</si>
  <si>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</si>
  <si>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</si>
  <si>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</si>
  <si>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</si>
  <si>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</si>
  <si>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</si>
  <si>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</si>
  <si>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</si>
  <si>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</si>
  <si>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</si>
  <si>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</si>
  <si>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</si>
  <si>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</si>
  <si>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</si>
  <si>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</si>
  <si>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</si>
  <si>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</si>
  <si>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</si>
  <si>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</si>
  <si>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</si>
  <si>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</si>
  <si>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</si>
  <si>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</si>
  <si>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</si>
  <si>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</si>
  <si>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</si>
  <si>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</si>
  <si>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</si>
  <si>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</si>
  <si>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</si>
  <si>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</si>
  <si>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</si>
  <si>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월령 40% 이하로 방풍막 해제</t>
    <phoneticPr fontId="3" type="noConversion"/>
  </si>
  <si>
    <t>PT30-1/30-2 전원 끔</t>
    <phoneticPr fontId="3" type="noConversion"/>
  </si>
  <si>
    <t xml:space="preserve">ASPEC 시험 관측 </t>
    <phoneticPr fontId="3" type="noConversion"/>
  </si>
  <si>
    <t>창고온도 라디오노드 연결문제로 점검중</t>
    <phoneticPr fontId="3" type="noConversion"/>
  </si>
  <si>
    <t>-</t>
    <phoneticPr fontId="3" type="noConversion"/>
  </si>
  <si>
    <t>NE</t>
    <phoneticPr fontId="3" type="noConversion"/>
  </si>
  <si>
    <t>SE</t>
    <phoneticPr fontId="3" type="noConversion"/>
  </si>
  <si>
    <t xml:space="preserve">21일부터 Dome shutter 프로그램이 돔셔터 위치 정보를 받아오지 못하나 작동엔 이상 없음/ 재실행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</si>
</sst>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B82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46044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0.4465277777777778</v>
      </c>
      <c r="D9" s="8" t="s">
        <v>186</v>
      </c>
      <c r="E9" s="8">
        <v>21.5</v>
      </c>
      <c r="F9" s="8">
        <v>27.4</v>
      </c>
      <c r="G9" s="36" t="s">
        <v>187</v>
      </c>
      <c r="H9" s="8">
        <v>0.7</v>
      </c>
      <c r="I9" s="36">
        <v>17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20.5</v>
      </c>
      <c r="F10" s="8">
        <v>24.1</v>
      </c>
      <c r="G10" s="36" t="s">
        <v>188</v>
      </c>
      <c r="H10" s="8">
        <v>2.4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0.74444444444444446</v>
      </c>
      <c r="D11" s="15" t="s">
        <v>186</v>
      </c>
      <c r="E11" s="15">
        <v>13.5</v>
      </c>
      <c r="F11" s="15">
        <v>76</v>
      </c>
      <c r="G11" s="36" t="s">
        <v>188</v>
      </c>
      <c r="H11" s="15">
        <v>5.5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24.297916666666666</v>
      </c>
      <c r="D12" s="19" t="e">
        <f>AVERAGE(D9:D11)</f>
        <v>#DIV/0!</v>
      </c>
      <c r="E12" s="19">
        <f>AVERAGE(E9:E11)</f>
        <v>18.5</v>
      </c>
      <c r="F12" s="20">
        <f>AVERAGE(F9:F11)</f>
        <v>42.5</v>
      </c>
      <c r="G12" s="21"/>
      <c r="H12" s="22">
        <f>AVERAGE(H9:H11)</f>
        <v>2.8666666666666667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0.29722222222222222</v>
      </c>
      <c r="I30" s="43"/>
      <c r="J30" s="43"/>
      <c r="K30" s="44"/>
      <c r="L30" s="43"/>
      <c r="M30" s="43"/>
      <c r="N30" s="43"/>
      <c r="O30" s="45"/>
      <c r="P30" s="46">
        <f>SUM(C30:J30,L30:N30)</f>
        <v>0.29722222222222222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0.29722222222222222</v>
      </c>
      <c r="I31" s="7"/>
      <c r="J31" s="7"/>
      <c r="K31" s="7"/>
      <c r="L31" s="7"/>
      <c r="M31" s="7"/>
      <c r="N31" s="7"/>
      <c r="O31" s="48"/>
      <c r="P31" s="46">
        <f>SUM(C31:N31)</f>
        <v>0.29722222222222222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0.29722222222222222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0.29722222222222222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184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20.100000000000001</v>
      </c>
      <c r="G72" s="60">
        <v>19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59.6</v>
      </c>
      <c r="G73" s="61">
        <v>53.5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18.899999999999999</v>
      </c>
      <c r="G79" s="60">
        <v>15.8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30.1</v>
      </c>
      <c r="G80" s="61">
        <v>64.7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185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183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 t="s">
        <v>189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2026-01-22T18:08:44Z</dcterms:modified>
</cp:coreProperties>
</file>