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9ACF0473-3BCC-4DC2-90D7-5EF0CD2B8618}" xr6:coauthVersionLast="47" xr6:coauthVersionMax="47" xr10:uidLastSave="{00000000-0000-0000-0000-000000000000}"/>
  <bookViews>
    <workbookView xWindow="27252" yWindow="606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<sst xmlns="http://schemas.openxmlformats.org/spreadsheetml/2006/main" count="204" uniqueCount="190">
  <si>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</si>
  <si>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</si>
  <si>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</si>
  <si>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</si>
  <si>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</si>
  <si>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</si>
  <si>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</si>
  <si>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</si>
  <si>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</si>
  <si>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</si>
  <si>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</si>
  <si>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</si>
  <si>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</si>
  <si>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</si>
  <si>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</si>
  <si>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</si>
  <si>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</si>
  <si>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</si>
  <si>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</si>
  <si>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</si>
  <si>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</si>
  <si>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</si>
  <si>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</si>
  <si>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</si>
  <si>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</si>
  <si>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</si>
  <si>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</si>
  <si>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</si>
  <si>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</si>
  <si>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</si>
  <si>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</si>
  <si>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</si>
  <si>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</si>
  <si>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</si>
  <si>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</si>
  <si>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</si>
  <si>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</si>
  <si>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</si>
  <si>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</si>
  <si>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</si>
  <si>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</si>
  <si>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</si>
  <si>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</si>
  <si>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</si>
  <si>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</si>
  <si>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</si>
  <si>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</si>
  <si>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</si>
  <si>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</si>
  <si>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</si>
  <si>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</si>
  <si>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</si>
  <si>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</si>
  <si>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</si>
  <si>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</si>
  <si>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</si>
  <si>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</si>
  <si>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</si>
  <si>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</si>
  <si>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</si>
  <si>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</si>
  <si>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</si>
  <si>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</si>
  <si>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</si>
  <si>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</si>
  <si>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</si>
  <si>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</si>
  <si>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</si>
  <si>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</si>
  <si>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</si>
  <si>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</si>
  <si>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</si>
  <si>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</si>
  <si>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</si>
  <si>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</si>
  <si>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</si>
  <si>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</si>
  <si>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</si>
  <si>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</si>
  <si>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</si>
  <si>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</si>
  <si>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</si>
  <si>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</si>
  <si>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</si>
  <si>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</si>
  <si>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</si>
  <si>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</si>
  <si>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</si>
  <si>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</si>
  <si>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</si>
  <si>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</si>
  <si>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</si>
  <si>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</si>
  <si>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</si>
  <si>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</si>
  <si>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</si>
  <si>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</si>
  <si>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</si>
  <si>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</si>
  <si>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</si>
  <si>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</si>
  <si>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</si>
  <si>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</si>
  <si>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</si>
  <si>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</si>
  <si>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</si>
  <si>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</si>
  <si>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</si>
  <si>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</si>
  <si>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</si>
  <si>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</si>
  <si>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</si>
  <si>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</si>
  <si>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</si>
  <si>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</si>
  <si>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</si>
  <si>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</si>
  <si>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</si>
  <si>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</si>
  <si>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</si>
  <si>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</si>
  <si>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</si>
  <si>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</si>
  <si>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</si>
  <si>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</si>
  <si>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</si>
  <si>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</si>
  <si>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</si>
  <si>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</si>
  <si>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</si>
  <si>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</si>
  <si>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</si>
  <si>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</si>
  <si>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</si>
  <si>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</si>
  <si>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</si>
  <si>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</si>
  <si>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</si>
  <si>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</si>
  <si>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</si>
  <si>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</si>
  <si>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</si>
  <si>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</si>
  <si>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</si>
  <si>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</si>
  <si>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</si>
  <si>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</si>
  <si>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</si>
  <si>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</si>
  <si>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</si>
  <si>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</si>
  <si>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</si>
  <si>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</si>
  <si>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</si>
  <si>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</si>
  <si>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</si>
  <si>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</si>
  <si>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</si>
  <si>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</si>
  <si>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</si>
  <si>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</si>
  <si>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</si>
  <si>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</si>
  <si>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</si>
  <si>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</si>
  <si>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</si>
  <si>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</si>
  <si>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</si>
  <si>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</si>
  <si>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</si>
  <si>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</si>
  <si>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</si>
  <si>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</si>
  <si>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</si>
  <si>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</si>
  <si>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</si>
  <si>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</si>
  <si>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</si>
  <si>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</si>
  <si>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</si>
  <si>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</si>
  <si>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</si>
  <si>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NNE</t>
    <phoneticPr fontId="3" type="noConversion"/>
  </si>
  <si>
    <t>-</t>
    <phoneticPr fontId="3" type="noConversion"/>
  </si>
  <si>
    <t>월령 40% 이하로 방풍막 해제</t>
    <phoneticPr fontId="3" type="noConversion"/>
  </si>
  <si>
    <t>CCD카메라를 K-SPEC으로 관측 장비 교체</t>
    <phoneticPr fontId="3" type="noConversion"/>
  </si>
  <si>
    <t>창고온도 라디오노드 연결문제로 점검중</t>
    <phoneticPr fontId="3" type="noConversion"/>
  </si>
  <si>
    <t>ENE</t>
    <phoneticPr fontId="3" type="noConversion"/>
  </si>
  <si>
    <t>NW</t>
    <phoneticPr fontId="3" type="noConversion"/>
  </si>
  <si>
    <t>PT30-1/30-2 전원 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</si>
</sst>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1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46037</v>
      </c>
      <c r="D3" s="148"/>
      <c r="E3" s="1"/>
      <c r="F3" s="1"/>
      <c r="G3" s="1"/>
      <c r="H3" s="1"/>
      <c r="I3" s="1"/>
      <c r="J3" s="1"/>
      <c r="K3" s="66" t="s">
        <v>2</v>
      </c>
      <c r="L3" s="149" t="e">
        <f>(P31-(P32+P33))/P31*100</f>
        <v>#DIV/0!</v>
      </c>
      <c r="M3" s="149"/>
      <c r="N3" s="66" t="s">
        <v>3</v>
      </c>
      <c r="O3" s="149" t="e">
        <f>(P31-P33)/P31*100</f>
        <v>#DIV/0!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0.44930555555555557</v>
      </c>
      <c r="D9" s="8" t="s">
        <v>183</v>
      </c>
      <c r="E9" s="8">
        <v>18.899999999999999</v>
      </c>
      <c r="F9" s="8">
        <v>77.900000000000006</v>
      </c>
      <c r="G9" s="36" t="s">
        <v>187</v>
      </c>
      <c r="H9" s="8">
        <v>4.4000000000000004</v>
      </c>
      <c r="I9" s="36">
        <v>9.8000000000000007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18</v>
      </c>
      <c r="F10" s="8">
        <v>77.400000000000006</v>
      </c>
      <c r="G10" s="36" t="s">
        <v>182</v>
      </c>
      <c r="H10" s="8">
        <v>8.3000000000000007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0.73819444444444449</v>
      </c>
      <c r="D11" s="15" t="s">
        <v>183</v>
      </c>
      <c r="E11" s="15">
        <v>16.7</v>
      </c>
      <c r="F11" s="15">
        <v>86</v>
      </c>
      <c r="G11" s="36" t="s">
        <v>188</v>
      </c>
      <c r="H11" s="15">
        <v>1.3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24.288888888888891</v>
      </c>
      <c r="D12" s="19" t="e">
        <f>AVERAGE(D9:D11)</f>
        <v>#DIV/0!</v>
      </c>
      <c r="E12" s="19">
        <f>AVERAGE(E9:E11)</f>
        <v>17.866666666666664</v>
      </c>
      <c r="F12" s="20">
        <f>AVERAGE(F9:F11)</f>
        <v>80.433333333333337</v>
      </c>
      <c r="G12" s="21"/>
      <c r="H12" s="22">
        <f>AVERAGE(H9:H11)</f>
        <v>4.666666666666667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0.28888888888888886</v>
      </c>
      <c r="I30" s="43"/>
      <c r="J30" s="43"/>
      <c r="K30" s="44"/>
      <c r="L30" s="43"/>
      <c r="M30" s="43"/>
      <c r="N30" s="43"/>
      <c r="O30" s="45"/>
      <c r="P30" s="46">
        <f>SUM(C30:J30,L30:N30)</f>
        <v>0.28888888888888886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0.28888888888888886</v>
      </c>
      <c r="P31" s="46">
        <f>SUM(C31:N31)</f>
        <v>0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0.28888888888888886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19.7</v>
      </c>
      <c r="G72" s="60">
        <v>19.399999999999999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74.3</v>
      </c>
      <c r="G73" s="61">
        <v>74.900000000000006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205</v>
      </c>
      <c r="G75" s="62">
        <v>210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190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19.3</v>
      </c>
      <c r="G79" s="60">
        <v>20.6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57.3</v>
      </c>
      <c r="G80" s="61">
        <v>52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186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189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2026-01-16T14:27:52Z</dcterms:modified>
</cp:coreProperties>
</file>