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705B4E75-A719-4173-81DE-9BFDD2EE440A}" xr6:coauthVersionLast="47" xr6:coauthVersionMax="47" xr10:uidLastSave="{00000000-0000-0000-0000-000000000000}"/>
  <bookViews>
    <workbookView xWindow="26364" yWindow="14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<sst xmlns="http://schemas.openxmlformats.org/spreadsheetml/2006/main" count="211" uniqueCount="197">
  <si>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</si>
  <si>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</si>
  <si>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</si>
  <si>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</si>
  <si>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</si>
  <si>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</si>
  <si>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</si>
  <si>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</si>
  <si>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</si>
  <si>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</si>
  <si>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</si>
  <si>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</si>
  <si>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</si>
  <si>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</si>
  <si>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</si>
  <si>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</si>
  <si>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</si>
  <si>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</si>
  <si>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</si>
  <si>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</si>
  <si>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</si>
  <si>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</si>
  <si>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</si>
  <si>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</si>
  <si>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</si>
  <si>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</si>
  <si>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</si>
  <si>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</si>
  <si>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</si>
  <si>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</si>
  <si>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</si>
  <si>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</si>
  <si>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</si>
  <si>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</si>
  <si>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</si>
  <si>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</si>
  <si>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</si>
  <si>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</si>
  <si>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</si>
  <si>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</si>
  <si>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</si>
  <si>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</si>
  <si>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</si>
  <si>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</si>
  <si>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</si>
  <si>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</si>
  <si>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</si>
  <si>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</si>
  <si>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</si>
  <si>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</si>
  <si>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</si>
  <si>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</si>
  <si>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</si>
  <si>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</si>
  <si>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</si>
  <si>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</si>
  <si>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</si>
  <si>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</si>
  <si>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</si>
  <si>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</si>
  <si>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</si>
  <si>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</si>
  <si>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</si>
  <si>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</si>
  <si>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</si>
  <si>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</si>
  <si>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</si>
  <si>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</si>
  <si>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</si>
  <si>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</si>
  <si>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</si>
  <si>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</si>
  <si>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</si>
  <si>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</si>
  <si>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</si>
  <si>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</si>
  <si>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</si>
  <si>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</si>
  <si>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</si>
  <si>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</si>
  <si>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</si>
  <si>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</si>
  <si>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</si>
  <si>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</si>
  <si>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</si>
  <si>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</si>
  <si>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</si>
  <si>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</si>
  <si>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</si>
  <si>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</si>
  <si>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</si>
  <si>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</si>
  <si>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</si>
  <si>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</si>
  <si>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</si>
  <si>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</si>
  <si>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</si>
  <si>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</si>
  <si>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</si>
  <si>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</si>
  <si>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</si>
  <si>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</si>
  <si>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</si>
  <si>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</si>
  <si>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</si>
  <si>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</si>
  <si>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</si>
  <si>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</si>
  <si>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</si>
  <si>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</si>
  <si>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</si>
  <si>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</si>
  <si>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</si>
  <si>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</si>
  <si>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</si>
  <si>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</si>
  <si>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</si>
  <si>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</si>
  <si>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</si>
  <si>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</si>
  <si>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</si>
  <si>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</si>
  <si>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</si>
  <si>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</si>
  <si>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</si>
  <si>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</si>
  <si>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</si>
  <si>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</si>
  <si>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</si>
  <si>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</si>
  <si>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</si>
  <si>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</si>
  <si>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</si>
  <si>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</si>
  <si>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</si>
  <si>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</si>
  <si>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</si>
  <si>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</si>
  <si>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</si>
  <si>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</si>
  <si>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</si>
  <si>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</si>
  <si>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</si>
  <si>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</si>
  <si>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</si>
  <si>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</si>
  <si>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</si>
  <si>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</si>
  <si>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</si>
  <si>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</si>
  <si>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</si>
  <si>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</si>
  <si>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</si>
  <si>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</si>
  <si>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</si>
  <si>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</si>
  <si>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</si>
  <si>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</si>
  <si>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</si>
  <si>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</si>
  <si>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</si>
  <si>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</si>
  <si>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</si>
  <si>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</si>
  <si>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</si>
  <si>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</si>
  <si>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</si>
  <si>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</si>
  <si>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</si>
  <si>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</si>
  <si>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</si>
  <si>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</si>
  <si>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</si>
  <si>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</si>
  <si>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</si>
  <si>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</si>
  <si>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</si>
  <si>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</si>
  <si>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</si>
  <si>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</si>
  <si>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</si>
  <si>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</si>
  <si>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</si>
  <si>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</si>
  <si>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</si>
  <si>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ENE</t>
    <phoneticPr fontId="3" type="noConversion"/>
  </si>
  <si>
    <t>주경온도/창고온도 라디오노드 연결문제/ 껏다 켜거나 네트워크 공유기를 껏다 켜도 연결 안됨(8일 시행)</t>
    <phoneticPr fontId="3" type="noConversion"/>
  </si>
  <si>
    <t>장비실 에어컨에서 물 떨어짐(메신저에 사진 첨부)</t>
    <phoneticPr fontId="3" type="noConversion"/>
  </si>
  <si>
    <t>SITE-MMA</t>
    <phoneticPr fontId="3" type="noConversion"/>
  </si>
  <si>
    <t>TMT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</si>
  <si>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</si>
  <si>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</si>
  <si>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</si>
  <si>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12s/26k 14s/23k</t>
    <phoneticPr fontId="3" type="noConversion"/>
  </si>
  <si>
    <t>5s/22k 11s/27k</t>
    <phoneticPr fontId="3" type="noConversion"/>
  </si>
  <si>
    <t>ENG</t>
    <phoneticPr fontId="3" type="noConversion"/>
  </si>
  <si>
    <t>C_000617-000656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</si>
</sst>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46034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 t="s">
        <v>190</v>
      </c>
      <c r="E9" s="8">
        <v>19.5</v>
      </c>
      <c r="F9" s="8">
        <v>66.400000000000006</v>
      </c>
      <c r="G9" s="36" t="s">
        <v>192</v>
      </c>
      <c r="H9" s="8">
        <v>7.7</v>
      </c>
      <c r="I9" s="36">
        <v>35.5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190</v>
      </c>
      <c r="E10" s="8">
        <v>16.2</v>
      </c>
      <c r="F10" s="8">
        <v>79.099999999999994</v>
      </c>
      <c r="G10" s="36" t="s">
        <v>191</v>
      </c>
      <c r="H10" s="8">
        <v>6.6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0.73541666666666672</v>
      </c>
      <c r="D11" s="15">
        <v>2.6</v>
      </c>
      <c r="E11" s="15">
        <v>18.5</v>
      </c>
      <c r="F11" s="15">
        <v>67.2</v>
      </c>
      <c r="G11" s="36" t="s">
        <v>185</v>
      </c>
      <c r="H11" s="15">
        <v>0.9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24.285416666666666</v>
      </c>
      <c r="D12" s="19">
        <f>AVERAGE(D9:D11)</f>
        <v>2.6</v>
      </c>
      <c r="E12" s="19">
        <f>AVERAGE(E9:E11)</f>
        <v>18.066666666666666</v>
      </c>
      <c r="F12" s="20">
        <f>AVERAGE(F9:F11)</f>
        <v>70.899999999999991</v>
      </c>
      <c r="G12" s="21"/>
      <c r="H12" s="22">
        <f>AVERAGE(H9:H11)</f>
        <v>5.0666666666666673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189</v>
      </c>
      <c r="F16" s="27" t="s">
        <v>195</v>
      </c>
      <c r="G16" s="117" t="s">
        <v>188</v>
      </c>
      <c r="H16" s="27" t="s">
        <v>189</v>
      </c>
      <c r="I16" s="27" t="s">
        <v>182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0.3840277777777778</v>
      </c>
      <c r="D17" s="28">
        <v>0.38541666666666669</v>
      </c>
      <c r="E17" s="28">
        <v>0.42430555555555555</v>
      </c>
      <c r="F17" s="28">
        <v>0.44722222222222224</v>
      </c>
      <c r="G17" s="28">
        <v>0.66111111111111109</v>
      </c>
      <c r="H17" s="28">
        <v>0.73472222222222228</v>
      </c>
      <c r="I17" s="28">
        <v>0.75972222222222219</v>
      </c>
      <c r="J17" s="28"/>
      <c r="K17" s="28"/>
      <c r="L17" s="28"/>
      <c r="M17" s="28"/>
      <c r="N17" s="28"/>
      <c r="O17" s="28"/>
      <c r="P17" s="28">
        <v>0.76388888888888884</v>
      </c>
    </row>
    <row r="18" spans="2:16" ht="14.1" customHeight="1" x14ac:dyDescent="0.35">
      <c r="B18" s="35" t="s">
        <v>42</v>
      </c>
      <c r="C18" s="27">
        <v>536</v>
      </c>
      <c r="D18" s="27">
        <v>537</v>
      </c>
      <c r="E18" s="27">
        <v>560</v>
      </c>
      <c r="F18" s="27">
        <v>573</v>
      </c>
      <c r="G18" s="27">
        <v>614</v>
      </c>
      <c r="H18" s="27">
        <v>645</v>
      </c>
      <c r="I18" s="27">
        <v>657</v>
      </c>
      <c r="J18" s="27"/>
      <c r="K18" s="27"/>
      <c r="L18" s="27"/>
      <c r="M18" s="27"/>
      <c r="N18" s="27"/>
      <c r="O18" s="27"/>
      <c r="P18" s="27">
        <v>662</v>
      </c>
    </row>
    <row r="19" spans="2:16" ht="14.1" customHeight="1" thickBot="1" x14ac:dyDescent="0.4">
      <c r="B19" s="13" t="s">
        <v>43</v>
      </c>
      <c r="C19" s="29"/>
      <c r="D19" s="27">
        <v>549</v>
      </c>
      <c r="E19" s="30">
        <v>571</v>
      </c>
      <c r="F19" s="30">
        <v>612</v>
      </c>
      <c r="G19" s="30">
        <v>644</v>
      </c>
      <c r="H19" s="30">
        <v>656</v>
      </c>
      <c r="I19" s="30">
        <v>661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IF(OR(D18="",D19=""),"",IF(D19&gt;=D18,D19-D18+1,65537-D18+D19))</f>
        <v>13</v>
      </c>
      <c r="E20" s="33">
        <f t="shared" ref="E20:O20" si="0">IF(OR(E18="",E19=""),"",IF(E19&gt;=E18,E19-E18+1,65537-E18+E19))</f>
        <v>12</v>
      </c>
      <c r="F20" s="33">
        <f t="shared" si="0"/>
        <v>40</v>
      </c>
      <c r="G20" s="33">
        <f t="shared" si="0"/>
        <v>31</v>
      </c>
      <c r="H20" s="33">
        <f t="shared" si="0"/>
        <v>12</v>
      </c>
      <c r="I20" s="33">
        <f t="shared" si="0"/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>
        <v>0.40208333333333335</v>
      </c>
      <c r="D23" s="116">
        <v>0.40416666666666667</v>
      </c>
      <c r="E23" s="36" t="s">
        <v>48</v>
      </c>
      <c r="F23" s="154" t="s">
        <v>194</v>
      </c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>
        <v>0.40694444444444444</v>
      </c>
      <c r="D25" s="116">
        <v>0.40763888888888888</v>
      </c>
      <c r="E25" s="113" t="s">
        <v>171</v>
      </c>
      <c r="F25" s="154" t="s">
        <v>193</v>
      </c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0.28541666666666665</v>
      </c>
      <c r="N30" s="43"/>
      <c r="O30" s="45"/>
      <c r="P30" s="46">
        <f>SUM(C30:J30,L30:N30)</f>
        <v>0.28541666666666665</v>
      </c>
    </row>
    <row r="31" spans="2:16" ht="14.1" customHeight="1" x14ac:dyDescent="0.35">
      <c r="B31" s="37" t="s">
        <v>170</v>
      </c>
      <c r="C31" s="47"/>
      <c r="D31" s="7"/>
      <c r="E31" s="7"/>
      <c r="F31" s="7">
        <v>7.3611111111111113E-2</v>
      </c>
      <c r="G31" s="7"/>
      <c r="H31" s="7"/>
      <c r="I31" s="7"/>
      <c r="J31" s="7"/>
      <c r="K31" s="7">
        <v>3.4027777777777775E-2</v>
      </c>
      <c r="L31" s="7"/>
      <c r="M31" s="7"/>
      <c r="N31" s="7"/>
      <c r="O31" s="48">
        <v>0.21388888888888888</v>
      </c>
      <c r="P31" s="46">
        <f>SUM(C31:N31)</f>
        <v>0.1076388888888889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7.3611111111111113E-2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3.4027777777777775E-2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0.1076388888888889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196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</v>
      </c>
      <c r="D72" s="60">
        <v>-159.80000000000001</v>
      </c>
      <c r="E72" s="100" t="s">
        <v>118</v>
      </c>
      <c r="F72" s="60">
        <v>26.1</v>
      </c>
      <c r="G72" s="60">
        <v>24.1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-150.9</v>
      </c>
      <c r="D73" s="60">
        <v>-153</v>
      </c>
      <c r="E73" s="102" t="s">
        <v>122</v>
      </c>
      <c r="F73" s="61">
        <v>35.4</v>
      </c>
      <c r="G73" s="61">
        <v>39.200000000000003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-202.3</v>
      </c>
      <c r="D74" s="60">
        <v>-203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-117.2</v>
      </c>
      <c r="D75" s="60">
        <v>-122.3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</v>
      </c>
      <c r="D76" s="60">
        <v>35.200000000000003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34.6</v>
      </c>
      <c r="D77" s="60">
        <v>32.9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2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</v>
      </c>
      <c r="D78" s="60">
        <v>28.1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28.5</v>
      </c>
      <c r="D79" s="60">
        <v>26.6</v>
      </c>
      <c r="E79" s="100" t="s">
        <v>152</v>
      </c>
      <c r="F79" s="60">
        <v>20.6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2.02E-5</v>
      </c>
      <c r="D80" s="64">
        <v>2.02E-5</v>
      </c>
      <c r="E80" s="102" t="s">
        <v>157</v>
      </c>
      <c r="F80" s="61">
        <v>64.400000000000006</v>
      </c>
      <c r="G80" s="61">
        <v>63.8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186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2026-01-12T18:32:15Z</dcterms:modified>
</cp:coreProperties>
</file>