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1\"/>
    </mc:Choice>
  </mc:AlternateContent>
  <xr:revisionPtr revIDLastSave="0" documentId="13_ncr:1_{9B1A9354-6C62-464C-BFFF-8EADF6752CC2}" xr6:coauthVersionLast="47" xr6:coauthVersionMax="47" xr10:uidLastSave="{00000000-0000-0000-0000-000000000000}"/>
  <bookViews>
    <workbookView xWindow="26400" yWindow="13680" windowWidth="18216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<sst xmlns="http://schemas.openxmlformats.org/spreadsheetml/2006/main" count="216" uniqueCount="204">
  <si>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</si>
  <si>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</si>
  <si>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</si>
  <si>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</si>
  <si>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</si>
  <si>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</si>
  <si>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</si>
  <si>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</si>
  <si>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</si>
  <si>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</si>
  <si>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</si>
  <si>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</si>
  <si>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</si>
  <si>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</si>
  <si>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</si>
  <si>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</si>
  <si>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</si>
  <si>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</si>
  <si>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</si>
  <si>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</si>
  <si>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</si>
  <si>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</si>
  <si>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</si>
  <si>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</si>
  <si>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</si>
  <si>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</si>
  <si>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</si>
  <si>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</si>
  <si>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</si>
  <si>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</si>
  <si>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</si>
  <si>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</si>
  <si>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</si>
  <si>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</si>
  <si>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</si>
  <si>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</si>
  <si>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</si>
  <si>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</si>
  <si>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</si>
  <si>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</si>
  <si>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</si>
  <si>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</si>
  <si>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</si>
  <si>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</si>
  <si>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</si>
  <si>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</si>
  <si>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</si>
  <si>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</si>
  <si>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</si>
  <si>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</si>
  <si>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</si>
  <si>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</si>
  <si>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</si>
  <si>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</si>
  <si>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</si>
  <si>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</si>
  <si>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</si>
  <si>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</si>
  <si>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</si>
  <si>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</si>
  <si>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</si>
  <si>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</si>
  <si>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</si>
  <si>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</si>
  <si>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</si>
  <si>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</si>
  <si>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</si>
  <si>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</si>
  <si>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</si>
  <si>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</si>
  <si>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</si>
  <si>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</si>
  <si>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</si>
  <si>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</si>
  <si>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</si>
  <si>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</si>
  <si>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</si>
  <si>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</si>
  <si>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</si>
  <si>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</si>
  <si>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</si>
  <si>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</si>
  <si>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</si>
  <si>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</si>
  <si>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</si>
  <si>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</si>
  <si>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</si>
  <si>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</si>
  <si>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</si>
  <si>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</si>
  <si>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</si>
  <si>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</si>
  <si>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</si>
  <si>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</si>
  <si>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</si>
  <si>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</si>
  <si>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</si>
  <si>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</si>
  <si>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</si>
  <si>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</si>
  <si>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</si>
  <si>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</si>
  <si>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</si>
  <si>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</si>
  <si>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</si>
  <si>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</si>
  <si>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</si>
  <si>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</si>
  <si>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</si>
  <si>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</si>
  <si>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</si>
  <si>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</si>
  <si>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</si>
  <si>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</si>
  <si>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</si>
  <si>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</si>
  <si>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</si>
  <si>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</si>
  <si>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</si>
  <si>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</si>
  <si>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</si>
  <si>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</si>
  <si>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</si>
  <si>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</si>
  <si>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</si>
  <si>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</si>
  <si>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</si>
  <si>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</si>
  <si>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</si>
  <si>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</si>
  <si>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</si>
  <si>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</si>
  <si>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</si>
  <si>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</si>
  <si>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</si>
  <si>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</si>
  <si>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</si>
  <si>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</si>
  <si>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</si>
  <si>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</si>
  <si>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</si>
  <si>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</si>
  <si>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</si>
  <si>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</si>
  <si>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</si>
  <si>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</si>
  <si>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</si>
  <si>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</si>
  <si>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</si>
  <si>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</si>
  <si>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</si>
  <si>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</si>
  <si>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</si>
  <si>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</si>
  <si>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</si>
  <si>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</si>
  <si>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</si>
  <si>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</si>
  <si>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</si>
  <si>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</si>
  <si>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</si>
  <si>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</si>
  <si>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</si>
  <si>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</si>
  <si>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</si>
  <si>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</si>
  <si>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</si>
  <si>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</si>
  <si>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</si>
  <si>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</si>
  <si>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</si>
  <si>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</si>
  <si>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 xml:space="preserve">BLG K2 mode(mkk2list.f) LAST No. </t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</si>
  <si>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</si>
  <si>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</si>
  <si>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</si>
  <si>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</si>
  <si>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</si>
  <si>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</si>
  <si>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 xml:space="preserve"> </t>
  </si>
  <si>
    <t>V</t>
  </si>
  <si>
    <t>ALL</t>
  </si>
  <si>
    <t>ALL</t>
    <phoneticPr fontId="3" type="noConversion"/>
  </si>
  <si>
    <t>월령 40% 이상으로 방풍막 연결</t>
    <phoneticPr fontId="3" type="noConversion"/>
  </si>
  <si>
    <t>김예은</t>
    <phoneticPr fontId="3" type="noConversion"/>
  </si>
  <si>
    <t>ESE</t>
    <phoneticPr fontId="3" type="noConversion"/>
  </si>
  <si>
    <t>NNW</t>
    <phoneticPr fontId="3" type="noConversion"/>
  </si>
  <si>
    <t>SE</t>
    <phoneticPr fontId="3" type="noConversion"/>
  </si>
  <si>
    <t>SITE-DIR</t>
    <phoneticPr fontId="3" type="noConversion"/>
  </si>
  <si>
    <t>M_064737-064738:T</t>
    <phoneticPr fontId="3" type="noConversion"/>
  </si>
  <si>
    <t>[11:50] RA 높이가 충분하지 않아 포인팅 실패 함/ #81(UT 12:10+/-30)부터 재촬영 함</t>
    <phoneticPr fontId="3" type="noConversion"/>
  </si>
  <si>
    <t>I_064819-064820</t>
    <phoneticPr fontId="3" type="noConversion"/>
  </si>
  <si>
    <t>I_064819-064820 data-obs와 tshopen 시간차 발생</t>
    <phoneticPr fontId="3" type="noConversion"/>
  </si>
  <si>
    <t>[12:45-13:30] 날씨의 영향은 없으나 초점이 잡히지 않아 Actuator 초기화하고 초점값을 넣음/ FSA recycle 하고 IC G와 IC gui 재실행 함</t>
    <phoneticPr fontId="3" type="noConversion"/>
  </si>
  <si>
    <t>I_064884</t>
    <phoneticPr fontId="3" type="noConversion"/>
  </si>
  <si>
    <t>I_064884 filter V와 초점 값 누락 됨</t>
    <phoneticPr fontId="3" type="noConversion"/>
  </si>
  <si>
    <t>M_064899-064900:K</t>
    <phoneticPr fontId="3" type="noConversion"/>
  </si>
  <si>
    <t>M_064817-064818:K</t>
    <phoneticPr fontId="3" type="noConversion"/>
  </si>
  <si>
    <t>DS9(영상확인) 2회 꺼짐</t>
    <phoneticPr fontId="3" type="noConversion"/>
  </si>
  <si>
    <t>[14:05] 돔셔터가 멈춰 재실행하고 auto sync를 하니 돔셔터가 자동으로 닫힘/ 돔셔터를 완전히 닫아 위치를 잡은 후 다시 염</t>
    <phoneticPr fontId="3" type="noConversion"/>
  </si>
  <si>
    <t>Flat 준비중 망원경이 계속 움직여서 EIB 재실행 했으나 TCS와 여러 차례 연결 안됨/ mirror angle 초기화(RAP/DAP) 함</t>
    <phoneticPr fontId="3" type="noConversion"/>
  </si>
  <si>
    <t>UT 13시 이후 1번 9회</t>
    <phoneticPr fontId="3" type="noConversion"/>
  </si>
  <si>
    <t>25s/25k 20s/29k 11s/21k</t>
    <phoneticPr fontId="3" type="noConversion"/>
  </si>
  <si>
    <t>15s/24k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</si>
</sst>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19" zoomScale="145" zoomScaleNormal="145" workbookViewId="0">
      <selection activeCell="G81" sqref="G81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46028</v>
      </c>
      <c r="D3" s="148"/>
      <c r="E3" s="1"/>
      <c r="F3" s="1"/>
      <c r="G3" s="1"/>
      <c r="H3" s="1"/>
      <c r="I3" s="1"/>
      <c r="J3" s="1"/>
      <c r="K3" s="66" t="s">
        <v>2</v>
      </c>
      <c r="L3" s="149">
        <f>(P31-(P32+P33))/P31*100</f>
        <v>100</v>
      </c>
      <c r="M3" s="149"/>
      <c r="N3" s="66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0.45069444444444445</v>
      </c>
      <c r="D9" s="8">
        <v>3.5</v>
      </c>
      <c r="E9" s="8">
        <v>22.8</v>
      </c>
      <c r="F9" s="8">
        <v>41</v>
      </c>
      <c r="G9" s="36" t="s">
        <v>185</v>
      </c>
      <c r="H9" s="8">
        <v>1.8</v>
      </c>
      <c r="I9" s="36"/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4.0999999999999996</v>
      </c>
      <c r="E10" s="8">
        <v>21.6</v>
      </c>
      <c r="F10" s="8">
        <v>48</v>
      </c>
      <c r="G10" s="36" t="s">
        <v>187</v>
      </c>
      <c r="H10" s="8">
        <v>3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0.73124999999999996</v>
      </c>
      <c r="D11" s="15">
        <v>4</v>
      </c>
      <c r="E11" s="15">
        <v>19.5</v>
      </c>
      <c r="F11" s="15">
        <v>59.7</v>
      </c>
      <c r="G11" s="36" t="s">
        <v>186</v>
      </c>
      <c r="H11" s="15">
        <v>2.7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24.280555555555555</v>
      </c>
      <c r="D12" s="19">
        <f>AVERAGE(D9:D11)</f>
        <v>3.8666666666666667</v>
      </c>
      <c r="E12" s="19">
        <f>AVERAGE(E9:E11)</f>
        <v>21.3</v>
      </c>
      <c r="F12" s="20">
        <f>AVERAGE(F9:F11)</f>
        <v>49.566666666666663</v>
      </c>
      <c r="G12" s="21"/>
      <c r="H12" s="22">
        <f>AVERAGE(H9:H11)</f>
        <v>2.5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181</v>
      </c>
      <c r="E16" s="27" t="s">
        <v>188</v>
      </c>
      <c r="F16" s="27" t="s">
        <v>182</v>
      </c>
      <c r="G16" s="117"/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0.3840277777777778</v>
      </c>
      <c r="D17" s="28">
        <v>0.38541666666666669</v>
      </c>
      <c r="E17" s="28">
        <v>0.42986111111111114</v>
      </c>
      <c r="F17" s="28">
        <v>0.7680555555555556</v>
      </c>
      <c r="G17" s="28"/>
      <c r="H17" s="28"/>
      <c r="I17" s="28"/>
      <c r="J17" s="28"/>
      <c r="K17" s="28"/>
      <c r="L17" s="28"/>
      <c r="M17" s="28"/>
      <c r="N17" s="28"/>
      <c r="O17" s="28"/>
      <c r="P17" s="28">
        <v>0.78263888888888888</v>
      </c>
    </row>
    <row r="18" spans="2:16" ht="14.1" customHeight="1" x14ac:dyDescent="0.35">
      <c r="B18" s="35" t="s">
        <v>42</v>
      </c>
      <c r="C18" s="27">
        <v>64710</v>
      </c>
      <c r="D18" s="27">
        <v>64711</v>
      </c>
      <c r="E18" s="27">
        <v>64728</v>
      </c>
      <c r="F18" s="27">
        <v>64946</v>
      </c>
      <c r="G18" s="27"/>
      <c r="H18" s="27"/>
      <c r="I18" s="27"/>
      <c r="J18" s="27"/>
      <c r="K18" s="27"/>
      <c r="L18" s="27"/>
      <c r="M18" s="27"/>
      <c r="N18" s="27"/>
      <c r="O18" s="27"/>
      <c r="P18" s="27">
        <v>64958</v>
      </c>
    </row>
    <row r="19" spans="2:16" ht="14.1" customHeight="1" thickBot="1" x14ac:dyDescent="0.4">
      <c r="B19" s="13" t="s">
        <v>43</v>
      </c>
      <c r="C19" s="29"/>
      <c r="D19" s="27">
        <v>64715</v>
      </c>
      <c r="E19" s="30">
        <v>64945</v>
      </c>
      <c r="F19" s="30">
        <v>64957</v>
      </c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218</v>
      </c>
      <c r="F20" s="33">
        <f>IF(ISNUMBER(F18),F19-F18+1,"")</f>
        <v>12</v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6"/>
      <c r="D23" s="116"/>
      <c r="E23" s="36" t="s">
        <v>48</v>
      </c>
      <c r="F23" s="154"/>
      <c r="G23" s="154"/>
      <c r="H23" s="154"/>
      <c r="I23" s="154"/>
      <c r="J23" s="106">
        <v>0.77083333333333337</v>
      </c>
      <c r="K23" s="106">
        <v>0.77083333333333337</v>
      </c>
      <c r="L23" s="116" t="s">
        <v>165</v>
      </c>
      <c r="M23" s="154" t="s">
        <v>203</v>
      </c>
      <c r="N23" s="154"/>
      <c r="O23" s="154"/>
      <c r="P23" s="154"/>
    </row>
    <row r="24" spans="2:16" ht="13.5" customHeight="1" x14ac:dyDescent="0.35">
      <c r="B24" s="155"/>
      <c r="C24" s="106"/>
      <c r="D24" s="106"/>
      <c r="E24" s="113" t="s">
        <v>180</v>
      </c>
      <c r="F24" s="154"/>
      <c r="G24" s="154"/>
      <c r="H24" s="154"/>
      <c r="I24" s="154"/>
      <c r="J24" s="106"/>
      <c r="K24" s="106"/>
      <c r="L24" s="36" t="s">
        <v>177</v>
      </c>
      <c r="M24" s="154"/>
      <c r="N24" s="154"/>
      <c r="O24" s="154"/>
      <c r="P24" s="154"/>
    </row>
    <row r="25" spans="2:16" ht="13.5" customHeight="1" x14ac:dyDescent="0.35">
      <c r="B25" s="155"/>
      <c r="C25" s="116"/>
      <c r="D25" s="116"/>
      <c r="E25" s="113" t="s">
        <v>171</v>
      </c>
      <c r="F25" s="154"/>
      <c r="G25" s="154"/>
      <c r="H25" s="154"/>
      <c r="I25" s="154"/>
      <c r="J25" s="106">
        <v>0.7729166666666667</v>
      </c>
      <c r="K25" s="106">
        <v>0.77500000000000002</v>
      </c>
      <c r="L25" s="36" t="s">
        <v>49</v>
      </c>
      <c r="M25" s="154" t="s">
        <v>202</v>
      </c>
      <c r="N25" s="154"/>
      <c r="O25" s="154"/>
      <c r="P25" s="154"/>
    </row>
    <row r="26" spans="2:16" ht="13.5" customHeight="1" x14ac:dyDescent="0.35">
      <c r="B26" s="155"/>
      <c r="C26" s="106"/>
      <c r="D26" s="106"/>
      <c r="E26" s="113" t="s">
        <v>165</v>
      </c>
      <c r="F26" s="154"/>
      <c r="G26" s="154"/>
      <c r="H26" s="154"/>
      <c r="I26" s="154"/>
      <c r="J26" s="106"/>
      <c r="K26" s="106"/>
      <c r="L26" s="36" t="s">
        <v>178</v>
      </c>
      <c r="M26" s="154"/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/>
      <c r="D30" s="43"/>
      <c r="E30" s="43"/>
      <c r="F30" s="43"/>
      <c r="G30" s="43"/>
      <c r="H30" s="43"/>
      <c r="I30" s="43"/>
      <c r="J30" s="43"/>
      <c r="K30" s="44"/>
      <c r="L30" s="43"/>
      <c r="M30" s="43">
        <v>0.28055555555555556</v>
      </c>
      <c r="N30" s="43"/>
      <c r="O30" s="45"/>
      <c r="P30" s="46">
        <f>SUM(C30:J30,L30:N30)</f>
        <v>0.28055555555555556</v>
      </c>
    </row>
    <row r="31" spans="2:16" ht="14.1" customHeight="1" x14ac:dyDescent="0.35">
      <c r="B31" s="37" t="s">
        <v>170</v>
      </c>
      <c r="C31" s="47"/>
      <c r="D31" s="7"/>
      <c r="E31" s="7"/>
      <c r="F31" s="7"/>
      <c r="G31" s="7"/>
      <c r="H31" s="7"/>
      <c r="I31" s="7"/>
      <c r="J31" s="7"/>
      <c r="K31" s="7"/>
      <c r="L31" s="7"/>
      <c r="M31" s="7"/>
      <c r="N31" s="7">
        <v>0.3263888888888889</v>
      </c>
      <c r="O31" s="48"/>
      <c r="P31" s="46">
        <f>SUM(C31:N31)</f>
        <v>0.3263888888888889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0.3263888888888889</v>
      </c>
      <c r="O34" s="114"/>
      <c r="P34" s="111">
        <f t="shared" si="1"/>
        <v>0.3263888888888889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7" t="s">
        <v>67</v>
      </c>
      <c r="C36" s="144" t="s">
        <v>189</v>
      </c>
      <c r="D36" s="145"/>
      <c r="E36" s="144" t="s">
        <v>197</v>
      </c>
      <c r="F36" s="145"/>
      <c r="G36" s="144" t="s">
        <v>191</v>
      </c>
      <c r="H36" s="145"/>
      <c r="I36" s="144" t="s">
        <v>194</v>
      </c>
      <c r="J36" s="145"/>
      <c r="K36" s="144" t="s">
        <v>196</v>
      </c>
      <c r="L36" s="145"/>
      <c r="M36" s="144"/>
      <c r="N36" s="145"/>
      <c r="O36" s="118"/>
      <c r="P36" s="118"/>
    </row>
    <row r="37" spans="2:16" ht="18" customHeight="1" x14ac:dyDescent="0.35">
      <c r="B37" s="158"/>
      <c r="C37" s="144"/>
      <c r="D37" s="145"/>
      <c r="E37" s="118"/>
      <c r="F37" s="118"/>
      <c r="G37" s="118"/>
      <c r="H37" s="118"/>
      <c r="I37" s="118"/>
      <c r="J37" s="118"/>
      <c r="K37" s="118"/>
      <c r="L37" s="118"/>
      <c r="M37" s="144"/>
      <c r="N37" s="145"/>
      <c r="O37" s="118"/>
      <c r="P37" s="118"/>
    </row>
    <row r="38" spans="2:16" ht="18" customHeight="1" x14ac:dyDescent="0.35">
      <c r="B38" s="15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</row>
    <row r="39" spans="2:16" ht="18" customHeight="1" x14ac:dyDescent="0.35">
      <c r="B39" s="158"/>
      <c r="C39" s="118"/>
      <c r="D39" s="118"/>
      <c r="E39" s="118"/>
      <c r="F39" s="118"/>
      <c r="G39" s="118"/>
      <c r="H39" s="118"/>
      <c r="I39" s="118"/>
      <c r="J39" s="118"/>
      <c r="K39" s="118" t="s">
        <v>179</v>
      </c>
      <c r="L39" s="118"/>
      <c r="M39" s="118"/>
      <c r="N39" s="118"/>
      <c r="O39" s="118"/>
      <c r="P39" s="118"/>
    </row>
    <row r="40" spans="2:16" ht="18" customHeight="1" x14ac:dyDescent="0.35">
      <c r="B40" s="15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</row>
    <row r="41" spans="2:16" ht="18" customHeight="1" x14ac:dyDescent="0.35">
      <c r="B41" s="159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22" t="s">
        <v>190</v>
      </c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4"/>
    </row>
    <row r="45" spans="2:16" ht="14.1" customHeight="1" x14ac:dyDescent="0.35">
      <c r="B45" s="122" t="s">
        <v>193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2" t="s">
        <v>192</v>
      </c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22" t="s">
        <v>195</v>
      </c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66"/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8"/>
    </row>
    <row r="49" spans="2:16" ht="14.1" customHeight="1" x14ac:dyDescent="0.35">
      <c r="B49" s="166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83" t="s">
        <v>168</v>
      </c>
      <c r="C53" s="184"/>
      <c r="D53" s="115"/>
      <c r="E53" s="115"/>
      <c r="F53" s="115"/>
      <c r="G53" s="185"/>
      <c r="H53" s="184"/>
      <c r="I53" s="184"/>
      <c r="J53" s="184"/>
      <c r="K53" s="184"/>
      <c r="L53" s="184"/>
      <c r="M53" s="184"/>
      <c r="N53" s="184"/>
      <c r="O53" s="184"/>
      <c r="P53" s="186"/>
    </row>
    <row r="54" spans="2:16" ht="14.1" customHeight="1" thickTop="1" thickBot="1" x14ac:dyDescent="0.4">
      <c r="B54" s="178" t="s">
        <v>172</v>
      </c>
      <c r="C54" s="179"/>
      <c r="D54" s="179"/>
      <c r="E54" s="179"/>
      <c r="F54" s="112"/>
      <c r="G54" s="180"/>
      <c r="H54" s="181"/>
      <c r="I54" s="181"/>
      <c r="J54" s="181"/>
      <c r="K54" s="181"/>
      <c r="L54" s="181"/>
      <c r="M54" s="181"/>
      <c r="N54" s="181"/>
      <c r="O54" s="181"/>
      <c r="P54" s="182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69" t="s">
        <v>76</v>
      </c>
      <c r="C59" s="161"/>
      <c r="D59" s="58">
        <v>7</v>
      </c>
      <c r="E59" s="169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69" t="s">
        <v>81</v>
      </c>
      <c r="C60" s="161"/>
      <c r="D60" s="58" t="b">
        <v>1</v>
      </c>
      <c r="E60" s="169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69" t="s">
        <v>86</v>
      </c>
      <c r="C61" s="161"/>
      <c r="D61" s="58" t="b">
        <v>1</v>
      </c>
      <c r="E61" s="169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 t="b">
        <v>1</v>
      </c>
      <c r="E62" s="169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 t="b">
        <v>1</v>
      </c>
      <c r="E63" s="169" t="s">
        <v>95</v>
      </c>
      <c r="F63" s="161"/>
      <c r="G63" s="58" t="b">
        <v>1</v>
      </c>
      <c r="H63" s="68"/>
      <c r="I63" s="69"/>
      <c r="J63" s="70"/>
      <c r="K63" s="160" t="s">
        <v>96</v>
      </c>
      <c r="L63" s="161"/>
      <c r="M63" s="58" t="b">
        <v>1</v>
      </c>
      <c r="N63" s="162" t="s">
        <v>166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69" t="s">
        <v>98</v>
      </c>
      <c r="F64" s="161"/>
      <c r="G64" s="58" t="b">
        <v>1</v>
      </c>
      <c r="H64" s="71"/>
      <c r="I64" s="72"/>
      <c r="J64" s="73"/>
      <c r="K64" s="176" t="s">
        <v>99</v>
      </c>
      <c r="L64" s="177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69" t="s">
        <v>162</v>
      </c>
      <c r="F65" s="161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70" t="s">
        <v>105</v>
      </c>
      <c r="C69" s="170"/>
      <c r="D69" s="81"/>
      <c r="E69" s="81"/>
      <c r="F69" s="172" t="s">
        <v>106</v>
      </c>
      <c r="G69" s="174" t="s">
        <v>107</v>
      </c>
      <c r="H69" s="81"/>
      <c r="I69" s="170" t="s">
        <v>108</v>
      </c>
      <c r="J69" s="170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71"/>
      <c r="C70" s="171"/>
      <c r="D70" s="85"/>
      <c r="E70" s="86"/>
      <c r="F70" s="173"/>
      <c r="G70" s="175"/>
      <c r="H70" s="87"/>
      <c r="I70" s="171"/>
      <c r="J70" s="171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1</v>
      </c>
      <c r="K71" s="98" t="s">
        <v>173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-159.19999999999999</v>
      </c>
      <c r="D72" s="60">
        <v>-161.19999999999999</v>
      </c>
      <c r="E72" s="100" t="s">
        <v>118</v>
      </c>
      <c r="F72" s="60">
        <v>25.4</v>
      </c>
      <c r="G72" s="60">
        <v>23.5</v>
      </c>
      <c r="H72" s="101"/>
      <c r="I72" s="97" t="s">
        <v>119</v>
      </c>
      <c r="J72" s="59">
        <v>0</v>
      </c>
      <c r="K72" s="98" t="s">
        <v>174</v>
      </c>
      <c r="L72" s="59">
        <v>1</v>
      </c>
      <c r="M72" s="98" t="s">
        <v>120</v>
      </c>
      <c r="N72" s="59">
        <v>0</v>
      </c>
      <c r="O72" s="98" t="s">
        <v>176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-152.30000000000001</v>
      </c>
      <c r="D73" s="60">
        <v>-154.9</v>
      </c>
      <c r="E73" s="102" t="s">
        <v>122</v>
      </c>
      <c r="F73" s="61">
        <v>34.1</v>
      </c>
      <c r="G73" s="61">
        <v>37.1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175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-210</v>
      </c>
      <c r="D74" s="60">
        <v>-210.4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-119.2</v>
      </c>
      <c r="D75" s="60">
        <v>-123.6</v>
      </c>
      <c r="E75" s="102" t="s">
        <v>132</v>
      </c>
      <c r="F75" s="62">
        <v>40</v>
      </c>
      <c r="G75" s="62">
        <v>40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35.9</v>
      </c>
      <c r="D76" s="60">
        <v>33.700000000000003</v>
      </c>
      <c r="E76" s="102" t="s">
        <v>137</v>
      </c>
      <c r="F76" s="62">
        <v>35</v>
      </c>
      <c r="G76" s="62">
        <v>35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34</v>
      </c>
      <c r="D77" s="60">
        <v>32</v>
      </c>
      <c r="E77" s="102" t="s">
        <v>142</v>
      </c>
      <c r="F77" s="62">
        <v>260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29.2</v>
      </c>
      <c r="D78" s="60">
        <v>27.1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27.7</v>
      </c>
      <c r="D79" s="60">
        <v>25.6</v>
      </c>
      <c r="E79" s="100" t="s">
        <v>152</v>
      </c>
      <c r="F79" s="60">
        <v>19.8</v>
      </c>
      <c r="G79" s="60">
        <v>15.8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1.9400000000000001E-5</v>
      </c>
      <c r="D80" s="64">
        <v>1.9300000000000002E-5</v>
      </c>
      <c r="E80" s="102" t="s">
        <v>157</v>
      </c>
      <c r="F80" s="61">
        <v>45.3</v>
      </c>
      <c r="G80" s="61">
        <v>66.400000000000006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183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9" t="s">
        <v>200</v>
      </c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1"/>
    </row>
    <row r="87" spans="2:16" ht="15" customHeight="1" x14ac:dyDescent="0.35">
      <c r="B87" s="128" t="s">
        <v>201</v>
      </c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19" t="s">
        <v>199</v>
      </c>
      <c r="C88" s="120"/>
      <c r="D88" s="120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1"/>
    </row>
    <row r="89" spans="2:16" ht="15" customHeight="1" x14ac:dyDescent="0.35">
      <c r="B89" s="119" t="s">
        <v>198</v>
      </c>
      <c r="C89" s="120"/>
      <c r="D89" s="120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1"/>
    </row>
    <row r="90" spans="2:16" ht="15" customHeight="1" x14ac:dyDescent="0.35">
      <c r="B90" s="119"/>
      <c r="C90" s="120"/>
      <c r="D90" s="120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1"/>
    </row>
    <row r="91" spans="2:16" ht="15" customHeight="1" x14ac:dyDescent="0.35">
      <c r="B91" s="119"/>
      <c r="C91" s="120"/>
      <c r="D91" s="120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1"/>
    </row>
    <row r="92" spans="2:16" ht="15" customHeight="1" x14ac:dyDescent="0.35">
      <c r="B92" s="119"/>
      <c r="C92" s="120"/>
      <c r="D92" s="120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1"/>
    </row>
    <row r="93" spans="2:16" ht="15" customHeight="1" x14ac:dyDescent="0.35">
      <c r="B93" s="119"/>
      <c r="C93" s="120"/>
      <c r="D93" s="120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1"/>
    </row>
    <row r="94" spans="2:16" ht="15" customHeight="1" x14ac:dyDescent="0.35">
      <c r="B94" s="119"/>
      <c r="C94" s="120"/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1"/>
    </row>
    <row r="95" spans="2:16" ht="15" customHeight="1" x14ac:dyDescent="0.35">
      <c r="B95" s="119"/>
      <c r="C95" s="120"/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1"/>
    </row>
    <row r="96" spans="2:16" ht="15" customHeight="1" x14ac:dyDescent="0.35">
      <c r="B96" s="119"/>
      <c r="C96" s="120"/>
      <c r="D96" s="120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121"/>
    </row>
    <row r="97" spans="2:16" ht="15" customHeight="1" x14ac:dyDescent="0.35">
      <c r="B97" s="119"/>
      <c r="C97" s="120"/>
      <c r="D97" s="120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1"/>
    </row>
    <row r="98" spans="2:16" ht="15" customHeight="1" x14ac:dyDescent="0.35">
      <c r="B98" s="119"/>
      <c r="C98" s="120"/>
      <c r="D98" s="120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1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2026-01-06T18:58:56Z</dcterms:modified>
</cp:coreProperties>
</file>