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E1AD2087-9E3B-4A64-8327-DADDF2C7243F}" xr6:coauthVersionLast="47" xr6:coauthVersionMax="47" xr10:uidLastSave="{00000000-0000-0000-0000-000000000000}"/>
  <bookViews>
    <workbookView xWindow="26604" yWindow="1375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<sst xmlns="http://schemas.openxmlformats.org/spreadsheetml/2006/main" count="207" uniqueCount="195">
  <si>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</si>
  <si>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</si>
  <si>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</si>
  <si>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</si>
  <si>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</si>
  <si>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</si>
  <si>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</si>
  <si>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</si>
  <si>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</si>
  <si>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</si>
  <si>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</si>
  <si>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</si>
  <si>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</si>
  <si>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</si>
  <si>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</si>
  <si>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</si>
  <si>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</si>
  <si>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</si>
  <si>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</si>
  <si>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</si>
  <si>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</si>
  <si>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</si>
  <si>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</si>
  <si>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</si>
  <si>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</si>
  <si>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</si>
  <si>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</si>
  <si>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</si>
  <si>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</si>
  <si>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</si>
  <si>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</si>
  <si>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</si>
  <si>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</si>
  <si>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</si>
  <si>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</si>
  <si>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</si>
  <si>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</si>
  <si>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</si>
  <si>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</si>
  <si>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</si>
  <si>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</si>
  <si>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</si>
  <si>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</si>
  <si>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</si>
  <si>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</si>
  <si>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</si>
  <si>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</si>
  <si>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</si>
  <si>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</si>
  <si>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</si>
  <si>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</si>
  <si>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</si>
  <si>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</si>
  <si>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</si>
  <si>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</si>
  <si>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</si>
  <si>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</si>
  <si>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</si>
  <si>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</si>
  <si>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</si>
  <si>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</si>
  <si>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</si>
  <si>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</si>
  <si>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</si>
  <si>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</si>
  <si>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</si>
  <si>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</si>
  <si>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</si>
  <si>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</si>
  <si>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</si>
  <si>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</si>
  <si>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</si>
  <si>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</si>
  <si>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</si>
  <si>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</si>
  <si>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</si>
  <si>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</si>
  <si>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</si>
  <si>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</si>
  <si>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</si>
  <si>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</si>
  <si>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</si>
  <si>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</si>
  <si>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</si>
  <si>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</si>
  <si>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</si>
  <si>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</si>
  <si>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</si>
  <si>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</si>
  <si>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</si>
  <si>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</si>
  <si>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</si>
  <si>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</si>
  <si>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</si>
  <si>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</si>
  <si>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</si>
  <si>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</si>
  <si>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</si>
  <si>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</si>
  <si>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</si>
  <si>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</si>
  <si>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</si>
  <si>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</si>
  <si>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</si>
  <si>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</si>
  <si>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</si>
  <si>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</si>
  <si>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</si>
  <si>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</si>
  <si>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</si>
  <si>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</si>
  <si>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</si>
  <si>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</si>
  <si>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</si>
  <si>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</si>
  <si>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</si>
  <si>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</si>
  <si>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</si>
  <si>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</si>
  <si>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</si>
  <si>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</si>
  <si>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</si>
  <si>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</si>
  <si>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</si>
  <si>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</si>
  <si>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</si>
  <si>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</si>
  <si>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</si>
  <si>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</si>
  <si>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</si>
  <si>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</si>
  <si>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</si>
  <si>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</si>
  <si>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</si>
  <si>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</si>
  <si>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</si>
  <si>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</si>
  <si>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</si>
  <si>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</si>
  <si>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</si>
  <si>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</si>
  <si>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</si>
  <si>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</si>
  <si>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</si>
  <si>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</si>
  <si>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</si>
  <si>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</si>
  <si>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</si>
  <si>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</si>
  <si>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</si>
  <si>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</si>
  <si>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</si>
  <si>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</si>
  <si>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</si>
  <si>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</si>
  <si>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</si>
  <si>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</si>
  <si>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</si>
  <si>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</si>
  <si>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</si>
  <si>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</si>
  <si>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</si>
  <si>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</si>
  <si>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</si>
  <si>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</si>
  <si>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</si>
  <si>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</si>
  <si>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</si>
  <si>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</si>
  <si>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</si>
  <si>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</si>
  <si>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</si>
  <si>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</si>
  <si>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</si>
  <si>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</si>
  <si>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</si>
  <si>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</si>
  <si>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</si>
  <si>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</si>
  <si>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</si>
  <si>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</si>
  <si>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</si>
  <si>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ALL</t>
    <phoneticPr fontId="3" type="noConversion"/>
  </si>
  <si>
    <t>월령 40% 이상으로 방풍막 연결</t>
    <phoneticPr fontId="3" type="noConversion"/>
  </si>
  <si>
    <t>김예은</t>
    <phoneticPr fontId="3" type="noConversion"/>
  </si>
  <si>
    <t>-</t>
    <phoneticPr fontId="3" type="noConversion"/>
  </si>
  <si>
    <t>[10:00] 짙은 구름으로 인한 관측 대기/ [13:00] 관측 재개</t>
    <phoneticPr fontId="3" type="noConversion"/>
  </si>
  <si>
    <t>SE</t>
    <phoneticPr fontId="3" type="noConversion"/>
  </si>
  <si>
    <t>NE</t>
    <phoneticPr fontId="3" type="noConversion"/>
  </si>
  <si>
    <t>SITE-DIR</t>
    <phoneticPr fontId="3" type="noConversion"/>
  </si>
  <si>
    <t>C_064584-064607</t>
    <phoneticPr fontId="3" type="noConversion"/>
  </si>
  <si>
    <t>ENE</t>
    <phoneticPr fontId="3" type="noConversion"/>
  </si>
  <si>
    <t>관측 전 Dome power recycle 함</t>
    <phoneticPr fontId="3" type="noConversion"/>
  </si>
  <si>
    <t>35s/29k 20s/23k 13s/22k</t>
    <phoneticPr fontId="3" type="noConversion"/>
  </si>
  <si>
    <t>40s/24k 30s/24k 20s/22k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</si>
</sst>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46027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69.546436285097201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 t="s">
        <v>185</v>
      </c>
      <c r="E9" s="8">
        <v>16.100000000000001</v>
      </c>
      <c r="F9" s="8">
        <v>61</v>
      </c>
      <c r="G9" s="36" t="s">
        <v>191</v>
      </c>
      <c r="H9" s="8">
        <v>1.9</v>
      </c>
      <c r="I9" s="36">
        <v>96.5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3.3</v>
      </c>
      <c r="E10" s="8">
        <v>17.8</v>
      </c>
      <c r="F10" s="8">
        <v>51.1</v>
      </c>
      <c r="G10" s="36" t="s">
        <v>187</v>
      </c>
      <c r="H10" s="8">
        <v>5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0.73055555555555551</v>
      </c>
      <c r="D11" s="15">
        <v>1.8</v>
      </c>
      <c r="E11" s="15">
        <v>16.399999999999999</v>
      </c>
      <c r="F11" s="15">
        <v>63.1</v>
      </c>
      <c r="G11" s="36" t="s">
        <v>188</v>
      </c>
      <c r="H11" s="15">
        <v>5.9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24.27986111111111</v>
      </c>
      <c r="D12" s="19">
        <f>AVERAGE(D9:D11)</f>
        <v>2.5499999999999998</v>
      </c>
      <c r="E12" s="19">
        <f>AVERAGE(E9:E11)</f>
        <v>16.766666666666669</v>
      </c>
      <c r="F12" s="20">
        <f>AVERAGE(F9:F11)</f>
        <v>58.4</v>
      </c>
      <c r="G12" s="21"/>
      <c r="H12" s="22">
        <f>AVERAGE(H9:H11)</f>
        <v>4.2666666666666666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189</v>
      </c>
      <c r="F16" s="27" t="s">
        <v>182</v>
      </c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0.40694444444444444</v>
      </c>
      <c r="D17" s="28">
        <v>0.40833333333333333</v>
      </c>
      <c r="E17" s="28">
        <v>0.54861111111111116</v>
      </c>
      <c r="F17" s="28">
        <v>0.76736111111111116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0.77986111111111112</v>
      </c>
    </row>
    <row r="18" spans="2:16" ht="14.1" customHeight="1" x14ac:dyDescent="0.35">
      <c r="B18" s="35" t="s">
        <v>42</v>
      </c>
      <c r="C18" s="27">
        <v>64574</v>
      </c>
      <c r="D18" s="27">
        <v>64575</v>
      </c>
      <c r="E18" s="27">
        <v>64584</v>
      </c>
      <c r="F18" s="27">
        <v>64698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64709</v>
      </c>
    </row>
    <row r="19" spans="2:16" ht="14.1" customHeight="1" thickBot="1" x14ac:dyDescent="0.4">
      <c r="B19" s="13" t="s">
        <v>43</v>
      </c>
      <c r="C19" s="29"/>
      <c r="D19" s="27">
        <v>64579</v>
      </c>
      <c r="E19" s="30">
        <v>64697</v>
      </c>
      <c r="F19" s="30">
        <v>64708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114</v>
      </c>
      <c r="F20" s="33">
        <f>IF(ISNUMBER(F18),F19-F18+1,"")</f>
        <v>11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>
        <v>0.76736111111111116</v>
      </c>
      <c r="K24" s="106">
        <v>0.77013888888888893</v>
      </c>
      <c r="L24" s="36" t="s">
        <v>177</v>
      </c>
      <c r="M24" s="162" t="s">
        <v>194</v>
      </c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>
        <v>0.77083333333333337</v>
      </c>
      <c r="K26" s="106">
        <v>0.77361111111111114</v>
      </c>
      <c r="L26" s="36" t="s">
        <v>178</v>
      </c>
      <c r="M26" s="162" t="s">
        <v>193</v>
      </c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0.27986111111111112</v>
      </c>
      <c r="N30" s="43"/>
      <c r="O30" s="45"/>
      <c r="P30" s="46">
        <f>SUM(C30:J30,L30:N30)</f>
        <v>0.27986111111111112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0.3215277777777778</v>
      </c>
      <c r="O31" s="48"/>
      <c r="P31" s="46">
        <f>SUM(C31:N31)</f>
        <v>0.3215277777777778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>
        <v>9.7916666666666666E-2</v>
      </c>
      <c r="O32" s="51"/>
      <c r="P32" s="46">
        <f>SUM(C32:N32)</f>
        <v>9.7916666666666666E-2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0.22361111111111115</v>
      </c>
      <c r="O34" s="114"/>
      <c r="P34" s="111">
        <f t="shared" si="1"/>
        <v>0.22361111111111115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190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-160.6</v>
      </c>
      <c r="D72" s="60">
        <v>-161.30000000000001</v>
      </c>
      <c r="E72" s="100" t="s">
        <v>118</v>
      </c>
      <c r="F72" s="60">
        <v>23.6</v>
      </c>
      <c r="G72" s="60">
        <v>22.8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</v>
      </c>
      <c r="D73" s="60">
        <v>-154.9</v>
      </c>
      <c r="E73" s="102" t="s">
        <v>122</v>
      </c>
      <c r="F73" s="61">
        <v>37.700000000000003</v>
      </c>
      <c r="G73" s="61">
        <v>33.700000000000003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-210.2</v>
      </c>
      <c r="D74" s="60">
        <v>-210.6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</v>
      </c>
      <c r="D75" s="60">
        <v>-124.1</v>
      </c>
      <c r="E75" s="102" t="s">
        <v>132</v>
      </c>
      <c r="F75" s="62">
        <v>35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33.799999999999997</v>
      </c>
      <c r="D76" s="60">
        <v>33.6</v>
      </c>
      <c r="E76" s="102" t="s">
        <v>137</v>
      </c>
      <c r="F76" s="62">
        <v>35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32.1</v>
      </c>
      <c r="D77" s="60">
        <v>31.7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27.2</v>
      </c>
      <c r="D78" s="60">
        <v>26.8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25.7</v>
      </c>
      <c r="D79" s="60">
        <v>25.3</v>
      </c>
      <c r="E79" s="100" t="s">
        <v>152</v>
      </c>
      <c r="F79" s="60">
        <v>17.600000000000001</v>
      </c>
      <c r="G79" s="60">
        <v>17.3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1.95E-5</v>
      </c>
      <c r="D80" s="64">
        <v>1.91E-5</v>
      </c>
      <c r="E80" s="102" t="s">
        <v>157</v>
      </c>
      <c r="F80" s="61">
        <v>63</v>
      </c>
      <c r="G80" s="61">
        <v>63.5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192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2026-01-05T18:52:17Z</dcterms:modified>
</cp:coreProperties>
</file>