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337C57F9-2863-4F82-8E31-4434BF783F40}" xr6:coauthVersionLast="47" xr6:coauthVersionMax="47" xr10:uidLastSave="{00000000-0000-0000-0000-000000000000}"/>
  <bookViews>
    <workbookView xWindow="26472" yWindow="1267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<sst xmlns="http://schemas.openxmlformats.org/spreadsheetml/2006/main" count="206" uniqueCount="194">
  <si>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</si>
  <si>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</si>
  <si>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</si>
  <si>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</si>
  <si>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</si>
  <si>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</si>
  <si>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</si>
  <si>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</si>
  <si>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</si>
  <si>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</si>
  <si>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</si>
  <si>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</si>
  <si>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</si>
  <si>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</si>
  <si>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</si>
  <si>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</si>
  <si>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</si>
  <si>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</si>
  <si>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</si>
  <si>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</si>
  <si>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</si>
  <si>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</si>
  <si>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</si>
  <si>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</si>
  <si>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</si>
  <si>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</si>
  <si>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</si>
  <si>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</si>
  <si>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</si>
  <si>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</si>
  <si>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</si>
  <si>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</si>
  <si>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</si>
  <si>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</si>
  <si>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</si>
  <si>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</si>
  <si>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</si>
  <si>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</si>
  <si>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</si>
  <si>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</si>
  <si>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</si>
  <si>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</si>
  <si>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</si>
  <si>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</si>
  <si>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</si>
  <si>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</si>
  <si>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</si>
  <si>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</si>
  <si>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</si>
  <si>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</si>
  <si>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</si>
  <si>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</si>
  <si>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</si>
  <si>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</si>
  <si>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</si>
  <si>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</si>
  <si>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</si>
  <si>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</si>
  <si>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</si>
  <si>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</si>
  <si>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</si>
  <si>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</si>
  <si>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</si>
  <si>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</si>
  <si>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</si>
  <si>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</si>
  <si>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</si>
  <si>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</si>
  <si>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</si>
  <si>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</si>
  <si>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</si>
  <si>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</si>
  <si>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</si>
  <si>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</si>
  <si>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</si>
  <si>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</si>
  <si>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</si>
  <si>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</si>
  <si>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</si>
  <si>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</si>
  <si>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</si>
  <si>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</si>
  <si>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</si>
  <si>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</si>
  <si>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</si>
  <si>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</si>
  <si>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</si>
  <si>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</si>
  <si>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</si>
  <si>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</si>
  <si>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</si>
  <si>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</si>
  <si>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</si>
  <si>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</si>
  <si>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</si>
  <si>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</si>
  <si>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</si>
  <si>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</si>
  <si>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</si>
  <si>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</si>
  <si>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</si>
  <si>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</si>
  <si>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</si>
  <si>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</si>
  <si>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</si>
  <si>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</si>
  <si>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</si>
  <si>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</si>
  <si>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</si>
  <si>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</si>
  <si>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</si>
  <si>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</si>
  <si>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</si>
  <si>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</si>
  <si>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</si>
  <si>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</si>
  <si>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</si>
  <si>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</si>
  <si>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</si>
  <si>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</si>
  <si>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</si>
  <si>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</si>
  <si>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</si>
  <si>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</si>
  <si>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</si>
  <si>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</si>
  <si>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</si>
  <si>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</si>
  <si>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</si>
  <si>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</si>
  <si>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</si>
  <si>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</si>
  <si>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</si>
  <si>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</si>
  <si>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</si>
  <si>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</si>
  <si>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</si>
  <si>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</si>
  <si>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</si>
  <si>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</si>
  <si>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</si>
  <si>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</si>
  <si>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</si>
  <si>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</si>
  <si>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</si>
  <si>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</si>
  <si>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</si>
  <si>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</si>
  <si>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</si>
  <si>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</si>
  <si>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</si>
  <si>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</si>
  <si>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</si>
  <si>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</si>
  <si>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</si>
  <si>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</si>
  <si>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</si>
  <si>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</si>
  <si>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</si>
  <si>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</si>
  <si>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</si>
  <si>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</si>
  <si>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</si>
  <si>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</si>
  <si>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</si>
  <si>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</si>
  <si>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</si>
  <si>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</si>
  <si>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</si>
  <si>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</si>
  <si>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</si>
  <si>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</si>
  <si>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</si>
  <si>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</si>
  <si>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</si>
  <si>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</si>
  <si>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</si>
  <si>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</si>
  <si>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</si>
  <si>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</si>
  <si>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</si>
  <si>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</si>
  <si>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</si>
  <si>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ASPEC-MMA</t>
    <phoneticPr fontId="3" type="noConversion"/>
  </si>
  <si>
    <t>TMT</t>
    <phoneticPr fontId="3" type="noConversion"/>
  </si>
  <si>
    <t>월령 40% 이상으로 방풍막 연결</t>
    <phoneticPr fontId="3" type="noConversion"/>
  </si>
  <si>
    <t>김예은</t>
    <phoneticPr fontId="3" type="noConversion"/>
  </si>
  <si>
    <t>NNE</t>
    <phoneticPr fontId="3" type="noConversion"/>
  </si>
  <si>
    <t>-</t>
    <phoneticPr fontId="3" type="noConversion"/>
  </si>
  <si>
    <t>[10:00] 짙은 구름으로 인한 관측 대기/ [13:00] 관측 재개</t>
    <phoneticPr fontId="3" type="noConversion"/>
  </si>
  <si>
    <t>M_064494</t>
    <phoneticPr fontId="3" type="noConversion"/>
  </si>
  <si>
    <t>C_064488-064540</t>
    <phoneticPr fontId="3" type="noConversion"/>
  </si>
  <si>
    <t>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</si>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</sst>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46026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67.915690866510531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 t="s">
        <v>188</v>
      </c>
      <c r="E9" s="8">
        <v>16.399999999999999</v>
      </c>
      <c r="F9" s="8">
        <v>76.3</v>
      </c>
      <c r="G9" s="36" t="s">
        <v>192</v>
      </c>
      <c r="H9" s="8">
        <v>7.7</v>
      </c>
      <c r="I9" s="36">
        <v>99.3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17.399999999999999</v>
      </c>
      <c r="F10" s="8">
        <v>60</v>
      </c>
      <c r="G10" s="36" t="s">
        <v>193</v>
      </c>
      <c r="H10" s="8">
        <v>2.9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0.72986111111111107</v>
      </c>
      <c r="D11" s="15">
        <v>1.5</v>
      </c>
      <c r="E11" s="15">
        <v>17.8</v>
      </c>
      <c r="F11" s="15">
        <v>58.9</v>
      </c>
      <c r="G11" s="36" t="s">
        <v>187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24.279166666666669</v>
      </c>
      <c r="D12" s="19">
        <f>AVERAGE(D9:D11)</f>
        <v>1.7</v>
      </c>
      <c r="E12" s="19">
        <f>AVERAGE(E9:E11)</f>
        <v>17.2</v>
      </c>
      <c r="F12" s="20">
        <f>AVERAGE(F9:F11)</f>
        <v>65.066666666666677</v>
      </c>
      <c r="G12" s="21"/>
      <c r="H12" s="22">
        <f>AVERAGE(H9:H11)</f>
        <v>3.8666666666666667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183</v>
      </c>
      <c r="F16" s="27" t="s">
        <v>184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0.39166666666666666</v>
      </c>
      <c r="D17" s="28">
        <v>0.39305555555555555</v>
      </c>
      <c r="E17" s="28">
        <v>0.55208333333333337</v>
      </c>
      <c r="F17" s="28">
        <v>0.72986111111111107</v>
      </c>
      <c r="G17" s="28">
        <v>0.75763888888888886</v>
      </c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" customHeight="1" x14ac:dyDescent="0.35">
      <c r="B18" s="35" t="s">
        <v>42</v>
      </c>
      <c r="C18" s="27">
        <v>64463</v>
      </c>
      <c r="D18" s="27">
        <v>64464</v>
      </c>
      <c r="E18" s="27">
        <v>64474</v>
      </c>
      <c r="F18" s="27">
        <v>64556</v>
      </c>
      <c r="G18" s="27">
        <v>64568</v>
      </c>
      <c r="H18" s="27"/>
      <c r="I18" s="27"/>
      <c r="J18" s="27"/>
      <c r="K18" s="27"/>
      <c r="L18" s="27"/>
      <c r="M18" s="27"/>
      <c r="N18" s="27"/>
      <c r="O18" s="27"/>
      <c r="P18" s="27">
        <v>64573</v>
      </c>
    </row>
    <row r="19" spans="2:16" ht="14.1" customHeight="1" thickBot="1" x14ac:dyDescent="0.4">
      <c r="B19" s="13" t="s">
        <v>43</v>
      </c>
      <c r="C19" s="29"/>
      <c r="D19" s="27">
        <v>64468</v>
      </c>
      <c r="E19" s="30">
        <v>64555</v>
      </c>
      <c r="F19" s="30">
        <v>64567</v>
      </c>
      <c r="G19" s="30">
        <v>64572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82</v>
      </c>
      <c r="F20" s="33">
        <f>IF(ISNUMBER(F18),F19-F18+1,"")</f>
        <v>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0.27916666666666667</v>
      </c>
      <c r="I30" s="43"/>
      <c r="J30" s="43"/>
      <c r="K30" s="44"/>
      <c r="L30" s="43"/>
      <c r="M30" s="43"/>
      <c r="N30" s="43"/>
      <c r="O30" s="45"/>
      <c r="P30" s="46">
        <f>SUM(C30:J30,L30:N30)</f>
        <v>0.27916666666666667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0.27916666666666667</v>
      </c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0.29652777777777778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9.5138888888888884E-2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9.5138888888888884E-2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0.18402777777777779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0.2013888888888889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190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189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-160.1</v>
      </c>
      <c r="D72" s="60">
        <v>-160.5</v>
      </c>
      <c r="E72" s="100" t="s">
        <v>118</v>
      </c>
      <c r="F72" s="60">
        <v>25</v>
      </c>
      <c r="G72" s="60">
        <v>24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-153.4</v>
      </c>
      <c r="D73" s="60">
        <v>-153.9</v>
      </c>
      <c r="E73" s="102" t="s">
        <v>122</v>
      </c>
      <c r="F73" s="61">
        <v>36.799999999999997</v>
      </c>
      <c r="G73" s="61">
        <v>36.9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-207.4</v>
      </c>
      <c r="D74" s="60">
        <v>-203.3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-121.3</v>
      </c>
      <c r="D75" s="60">
        <v>-123.1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35.299999999999997</v>
      </c>
      <c r="D76" s="60">
        <v>34.799999999999997</v>
      </c>
      <c r="E76" s="102" t="s">
        <v>137</v>
      </c>
      <c r="F76" s="62">
        <v>40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33.5</v>
      </c>
      <c r="D77" s="60">
        <v>32.799999999999997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28.6</v>
      </c>
      <c r="D78" s="60">
        <v>27.9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27.2</v>
      </c>
      <c r="D79" s="60">
        <v>26.4</v>
      </c>
      <c r="E79" s="100" t="s">
        <v>152</v>
      </c>
      <c r="F79" s="60">
        <v>18.899999999999999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2.02E-5</v>
      </c>
      <c r="D80" s="64">
        <v>2.0699999999999998E-5</v>
      </c>
      <c r="E80" s="102" t="s">
        <v>157</v>
      </c>
      <c r="F80" s="61">
        <v>64.2</v>
      </c>
      <c r="G80" s="61">
        <v>59.6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2026-01-04T18:25:54Z</dcterms:modified>
</cp:coreProperties>
</file>