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39B44332-4570-4CD0-8D56-C94E76F459D8}" xr6:coauthVersionLast="47" xr6:coauthVersionMax="47" xr10:uidLastSave="{00000000-0000-0000-0000-000000000000}"/>
  <bookViews>
    <workbookView xWindow="768" yWindow="76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<sst xmlns="http://schemas.openxmlformats.org/spreadsheetml/2006/main" count="215" uniqueCount="202">
  <si>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</si>
  <si>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</si>
  <si>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</si>
  <si>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</si>
  <si>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</si>
  <si>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</si>
  <si>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</si>
  <si>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</si>
  <si>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</si>
  <si>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</si>
  <si>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</si>
  <si>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</si>
  <si>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</si>
  <si>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</si>
  <si>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</si>
  <si>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</si>
  <si>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</si>
  <si>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</si>
  <si>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</si>
  <si>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</si>
  <si>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</si>
  <si>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</si>
  <si>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</si>
  <si>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</si>
  <si>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</si>
  <si>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</si>
  <si>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</si>
  <si>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</si>
  <si>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</si>
  <si>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</si>
  <si>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</si>
  <si>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</si>
  <si>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</si>
  <si>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</si>
  <si>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</si>
  <si>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</si>
  <si>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</si>
  <si>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</si>
  <si>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</si>
  <si>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</si>
  <si>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</si>
  <si>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</si>
  <si>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</si>
  <si>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</si>
  <si>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</si>
  <si>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</si>
  <si>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</si>
  <si>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</si>
  <si>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</si>
  <si>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</si>
  <si>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</si>
  <si>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</si>
  <si>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</si>
  <si>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</si>
  <si>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</si>
  <si>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</si>
  <si>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</si>
  <si>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</si>
  <si>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</si>
  <si>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</si>
  <si>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</si>
  <si>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</si>
  <si>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</si>
  <si>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</si>
  <si>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</si>
  <si>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</si>
  <si>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</si>
  <si>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</si>
  <si>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</si>
  <si>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</si>
  <si>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</si>
  <si>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</si>
  <si>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</si>
  <si>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</si>
  <si>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</si>
  <si>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</si>
  <si>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</si>
  <si>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</si>
  <si>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</si>
  <si>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</si>
  <si>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</si>
  <si>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</si>
  <si>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</si>
  <si>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</si>
  <si>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</si>
  <si>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</si>
  <si>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</si>
  <si>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</si>
  <si>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</si>
  <si>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</si>
  <si>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</si>
  <si>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</si>
  <si>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</si>
  <si>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</si>
  <si>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</si>
  <si>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</si>
  <si>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</si>
  <si>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</si>
  <si>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</si>
  <si>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</si>
  <si>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</si>
  <si>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</si>
  <si>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</si>
  <si>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</si>
  <si>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</si>
  <si>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</si>
  <si>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</si>
  <si>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</si>
  <si>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</si>
  <si>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</si>
  <si>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</si>
  <si>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</si>
  <si>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</si>
  <si>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</si>
  <si>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</si>
  <si>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</si>
  <si>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</si>
  <si>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</si>
  <si>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</si>
  <si>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</si>
  <si>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</si>
  <si>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</si>
  <si>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</si>
  <si>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</si>
  <si>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</si>
  <si>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</si>
  <si>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</si>
  <si>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</si>
  <si>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</si>
  <si>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</si>
  <si>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</si>
  <si>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</si>
  <si>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</si>
  <si>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</si>
  <si>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</si>
  <si>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</si>
  <si>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</si>
  <si>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</si>
  <si>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</si>
  <si>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</si>
  <si>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</si>
  <si>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</si>
  <si>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</si>
  <si>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</si>
  <si>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</si>
  <si>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</si>
  <si>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</si>
  <si>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</si>
  <si>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</si>
  <si>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</si>
  <si>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</si>
  <si>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</si>
  <si>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</si>
  <si>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</si>
  <si>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</si>
  <si>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</si>
  <si>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</si>
  <si>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</si>
  <si>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</si>
  <si>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</si>
  <si>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</si>
  <si>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</si>
  <si>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</si>
  <si>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</si>
  <si>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</si>
  <si>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</si>
  <si>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</si>
  <si>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</si>
  <si>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</si>
  <si>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</si>
  <si>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</si>
  <si>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</si>
  <si>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</si>
  <si>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</si>
  <si>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</si>
  <si>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</si>
  <si>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</si>
  <si>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</si>
  <si>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</si>
  <si>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</si>
  <si>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</si>
  <si>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</si>
  <si>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</si>
  <si>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ASPEC-MMA</t>
    <phoneticPr fontId="3" type="noConversion"/>
  </si>
  <si>
    <t>TMT</t>
    <phoneticPr fontId="3" type="noConversion"/>
  </si>
  <si>
    <t>월령 40% 이상으로 방풍막 연결</t>
    <phoneticPr fontId="3" type="noConversion"/>
  </si>
  <si>
    <t>김예은</t>
    <phoneticPr fontId="3" type="noConversion"/>
  </si>
  <si>
    <t>M_064252-064253:M</t>
    <phoneticPr fontId="3" type="noConversion"/>
  </si>
  <si>
    <t>E_064262</t>
    <phoneticPr fontId="3" type="noConversion"/>
  </si>
  <si>
    <t>E_064262 방풍막에 가려짐</t>
    <phoneticPr fontId="3" type="noConversion"/>
  </si>
  <si>
    <t>관측컴 재시작 함</t>
    <phoneticPr fontId="3" type="noConversion"/>
  </si>
  <si>
    <t>DS9(영상확인) 5회 꺼짐</t>
    <phoneticPr fontId="3" type="noConversion"/>
  </si>
  <si>
    <t>M_064247-064249:M/K</t>
    <phoneticPr fontId="3" type="noConversion"/>
  </si>
  <si>
    <t>M_064301-064302:K</t>
    <phoneticPr fontId="3" type="noConversion"/>
  </si>
  <si>
    <t>E_064331</t>
    <phoneticPr fontId="3" type="noConversion"/>
  </si>
  <si>
    <t>C_064273-064358</t>
    <phoneticPr fontId="3" type="noConversion"/>
  </si>
  <si>
    <t>E_064331 filter/shutter full shutter 안 닫힘/ 다음 타겟으로 넘어가고 정상 관측 됨</t>
    <phoneticPr fontId="3" type="noConversion"/>
  </si>
  <si>
    <t>ESE</t>
    <phoneticPr fontId="3" type="noConversion"/>
  </si>
  <si>
    <t>NNW</t>
    <phoneticPr fontId="3" type="noConversion"/>
  </si>
  <si>
    <t>NNE</t>
    <phoneticPr fontId="3" type="noConversion"/>
  </si>
  <si>
    <t>1번 7회 / [13:00] Dome power recycle</t>
    <phoneticPr fontId="3" type="noConversion"/>
  </si>
  <si>
    <t>컴퓨터실 공유기 껏다 켠 후 내부 CCTV 정상 작동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</si>
</sst>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checked="Checked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O30" sqref="O3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46024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>
        <v>2.5</v>
      </c>
      <c r="E9" s="8">
        <v>17.399999999999999</v>
      </c>
      <c r="F9" s="8">
        <v>59.5</v>
      </c>
      <c r="G9" s="36" t="s">
        <v>197</v>
      </c>
      <c r="H9" s="8">
        <v>1</v>
      </c>
      <c r="I9" s="36">
        <v>98.3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2.1</v>
      </c>
      <c r="E10" s="8">
        <v>18</v>
      </c>
      <c r="F10" s="8">
        <v>55</v>
      </c>
      <c r="G10" s="36" t="s">
        <v>198</v>
      </c>
      <c r="H10" s="8">
        <v>7.3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0.72847222222222219</v>
      </c>
      <c r="D11" s="15">
        <v>2</v>
      </c>
      <c r="E11" s="15">
        <v>16.600000000000001</v>
      </c>
      <c r="F11" s="15">
        <v>65</v>
      </c>
      <c r="G11" s="36" t="s">
        <v>199</v>
      </c>
      <c r="H11" s="15">
        <v>5.5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24.277777777777779</v>
      </c>
      <c r="D12" s="19">
        <f>AVERAGE(D9:D11)</f>
        <v>2.1999999999999997</v>
      </c>
      <c r="E12" s="19">
        <f>AVERAGE(E9:E11)</f>
        <v>17.333333333333332</v>
      </c>
      <c r="F12" s="20">
        <f>AVERAGE(F9:F11)</f>
        <v>59.833333333333336</v>
      </c>
      <c r="G12" s="21"/>
      <c r="H12" s="22">
        <f>AVERAGE(H9:H11)</f>
        <v>4.6000000000000005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184</v>
      </c>
      <c r="F16" s="27" t="s">
        <v>183</v>
      </c>
      <c r="G16" s="117" t="s">
        <v>184</v>
      </c>
      <c r="H16" s="27" t="s">
        <v>182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0.40555555555555556</v>
      </c>
      <c r="D17" s="28">
        <v>0.40625</v>
      </c>
      <c r="E17" s="28">
        <v>0.42430555555555555</v>
      </c>
      <c r="F17" s="28">
        <v>0.45347222222222222</v>
      </c>
      <c r="G17" s="28">
        <v>0.72847222222222219</v>
      </c>
      <c r="H17" s="28">
        <v>0.75972222222222219</v>
      </c>
      <c r="I17" s="28"/>
      <c r="J17" s="28"/>
      <c r="K17" s="28"/>
      <c r="L17" s="28"/>
      <c r="M17" s="28"/>
      <c r="N17" s="28"/>
      <c r="O17" s="28"/>
      <c r="P17" s="28">
        <v>0.7631944444444444</v>
      </c>
    </row>
    <row r="18" spans="2:16" ht="14.1" customHeight="1" x14ac:dyDescent="0.35">
      <c r="B18" s="35" t="s">
        <v>42</v>
      </c>
      <c r="C18" s="27">
        <v>64236</v>
      </c>
      <c r="D18" s="27">
        <v>64237</v>
      </c>
      <c r="E18" s="27">
        <v>64246</v>
      </c>
      <c r="F18" s="27">
        <v>64262</v>
      </c>
      <c r="G18" s="27">
        <v>64393</v>
      </c>
      <c r="H18" s="27">
        <v>64405</v>
      </c>
      <c r="I18" s="27"/>
      <c r="J18" s="27"/>
      <c r="K18" s="27"/>
      <c r="L18" s="27"/>
      <c r="M18" s="27"/>
      <c r="N18" s="27"/>
      <c r="O18" s="27"/>
      <c r="P18" s="27">
        <v>64410</v>
      </c>
    </row>
    <row r="19" spans="2:16" ht="14.1" customHeight="1" thickBot="1" x14ac:dyDescent="0.4">
      <c r="B19" s="13" t="s">
        <v>43</v>
      </c>
      <c r="C19" s="29"/>
      <c r="D19" s="27">
        <v>64241</v>
      </c>
      <c r="E19" s="30">
        <v>64261</v>
      </c>
      <c r="F19" s="30">
        <v>64392</v>
      </c>
      <c r="G19" s="30">
        <v>64404</v>
      </c>
      <c r="H19" s="30">
        <v>64409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16</v>
      </c>
      <c r="F20" s="33">
        <f>IF(ISNUMBER(F18),F19-F18+1,"")</f>
        <v>131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0.27777777777777779</v>
      </c>
      <c r="I30" s="43"/>
      <c r="J30" s="43"/>
      <c r="K30" s="44"/>
      <c r="L30" s="43"/>
      <c r="M30" s="43"/>
      <c r="N30" s="43"/>
      <c r="O30" s="45"/>
      <c r="P30" s="46">
        <f>SUM(C30:J30,L30:N30)</f>
        <v>0.27777777777777779</v>
      </c>
    </row>
    <row r="31" spans="2:16" ht="14.1" customHeight="1" x14ac:dyDescent="0.35">
      <c r="B31" s="37" t="s">
        <v>170</v>
      </c>
      <c r="C31" s="47"/>
      <c r="D31" s="7"/>
      <c r="E31" s="7"/>
      <c r="F31" s="7">
        <v>0.27777777777777779</v>
      </c>
      <c r="G31" s="7"/>
      <c r="H31" s="7"/>
      <c r="I31" s="7"/>
      <c r="J31" s="7"/>
      <c r="K31" s="7">
        <v>4.3055555555555555E-2</v>
      </c>
      <c r="L31" s="7"/>
      <c r="M31" s="7"/>
      <c r="N31" s="7"/>
      <c r="O31" s="48"/>
      <c r="P31" s="46">
        <f>SUM(C31:N31)</f>
        <v>0.32083333333333336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0.27777777777777779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4.3055555555555555E-2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0.32083333333333336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192</v>
      </c>
      <c r="D36" s="153"/>
      <c r="E36" s="152" t="s">
        <v>187</v>
      </c>
      <c r="F36" s="153"/>
      <c r="G36" s="152" t="s">
        <v>188</v>
      </c>
      <c r="H36" s="153"/>
      <c r="I36" s="152" t="s">
        <v>195</v>
      </c>
      <c r="J36" s="153"/>
      <c r="K36" s="152" t="s">
        <v>193</v>
      </c>
      <c r="L36" s="153"/>
      <c r="M36" s="152" t="s">
        <v>194</v>
      </c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189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 t="s">
        <v>196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1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</v>
      </c>
      <c r="D72" s="60">
        <v>-160.80000000000001</v>
      </c>
      <c r="E72" s="100" t="s">
        <v>118</v>
      </c>
      <c r="F72" s="60">
        <v>24.1</v>
      </c>
      <c r="G72" s="60">
        <v>23.5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-153.19999999999999</v>
      </c>
      <c r="D73" s="60">
        <v>-154.80000000000001</v>
      </c>
      <c r="E73" s="102" t="s">
        <v>122</v>
      </c>
      <c r="F73" s="61">
        <v>32.799999999999997</v>
      </c>
      <c r="G73" s="61">
        <v>39.799999999999997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-204.9</v>
      </c>
      <c r="D74" s="60">
        <v>-206.7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-121.9</v>
      </c>
      <c r="D75" s="60">
        <v>-124.4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35.6</v>
      </c>
      <c r="D76" s="60">
        <v>34</v>
      </c>
      <c r="E76" s="102" t="s">
        <v>137</v>
      </c>
      <c r="F76" s="62">
        <v>40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33.799999999999997</v>
      </c>
      <c r="D77" s="60">
        <v>32.200000000000003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</v>
      </c>
      <c r="D78" s="60">
        <v>27.3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27.5</v>
      </c>
      <c r="D79" s="60">
        <v>25.9</v>
      </c>
      <c r="E79" s="100" t="s">
        <v>152</v>
      </c>
      <c r="F79" s="60">
        <v>18.7</v>
      </c>
      <c r="G79" s="60">
        <v>17.3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1.9599999999999999E-5</v>
      </c>
      <c r="D80" s="64">
        <v>1.95E-5</v>
      </c>
      <c r="E80" s="102" t="s">
        <v>157</v>
      </c>
      <c r="F80" s="61">
        <v>67.400000000000006</v>
      </c>
      <c r="G80" s="61">
        <v>71.5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190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 t="s">
        <v>191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 t="s">
        <v>200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 t="s">
        <v>201</v>
      </c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2026-01-02T18:44:24Z</dcterms:modified>
</cp:coreProperties>
</file>