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AB4323E9-209E-49CD-9E39-A3FD088736FC}" xr6:coauthVersionLast="47" xr6:coauthVersionMax="47" xr10:uidLastSave="{00000000-0000-0000-0000-000000000000}"/>
  <bookViews>
    <workbookView xWindow="25644" yWindow="520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<sst xmlns="http://schemas.openxmlformats.org/spreadsheetml/2006/main" count="206" uniqueCount="194">
  <si>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</si>
  <si>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</si>
  <si>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</si>
  <si>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</si>
  <si>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</si>
  <si>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</si>
  <si>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</si>
  <si>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</si>
  <si>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</si>
  <si>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</si>
  <si>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</si>
  <si>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</si>
  <si>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</si>
  <si>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</si>
  <si>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</si>
  <si>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</si>
  <si>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</si>
  <si>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</si>
  <si>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</si>
  <si>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</si>
  <si>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</si>
  <si>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</si>
  <si>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</si>
  <si>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</si>
  <si>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</si>
  <si>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</si>
  <si>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</si>
  <si>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</si>
  <si>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</si>
  <si>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</si>
  <si>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</si>
  <si>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</si>
  <si>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</si>
  <si>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</si>
  <si>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</si>
  <si>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</si>
  <si>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</si>
  <si>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</si>
  <si>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</si>
  <si>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</si>
  <si>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</si>
  <si>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</si>
  <si>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</si>
  <si>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</si>
  <si>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</si>
  <si>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</si>
  <si>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</si>
  <si>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</si>
  <si>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</si>
  <si>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</si>
  <si>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</si>
  <si>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</si>
  <si>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</si>
  <si>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</si>
  <si>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</si>
  <si>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</si>
  <si>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</si>
  <si>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</si>
  <si>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</si>
  <si>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</si>
  <si>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</si>
  <si>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</si>
  <si>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</si>
  <si>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</si>
  <si>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</si>
  <si>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</si>
  <si>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</si>
  <si>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</si>
  <si>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</si>
  <si>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</si>
  <si>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</si>
  <si>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</si>
  <si>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</si>
  <si>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</si>
  <si>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</si>
  <si>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</si>
  <si>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</si>
  <si>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</si>
  <si>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</si>
  <si>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</si>
  <si>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</si>
  <si>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</si>
  <si>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</si>
  <si>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</si>
  <si>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</si>
  <si>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</si>
  <si>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</si>
  <si>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</si>
  <si>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</si>
  <si>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</si>
  <si>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</si>
  <si>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</si>
  <si>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</si>
  <si>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</si>
  <si>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</si>
  <si>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</si>
  <si>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</si>
  <si>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</si>
  <si>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</si>
  <si>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</si>
  <si>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</si>
  <si>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</si>
  <si>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</si>
  <si>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</si>
  <si>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</si>
  <si>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</si>
  <si>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</si>
  <si>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</si>
  <si>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</si>
  <si>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</si>
  <si>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</si>
  <si>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</si>
  <si>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</si>
  <si>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</si>
  <si>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</si>
  <si>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</si>
  <si>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</si>
  <si>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</si>
  <si>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</si>
  <si>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</si>
  <si>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</si>
  <si>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</si>
  <si>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</si>
  <si>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</si>
  <si>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</si>
  <si>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</si>
  <si>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</si>
  <si>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</si>
  <si>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</si>
  <si>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</si>
  <si>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</si>
  <si>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</si>
  <si>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</si>
  <si>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</si>
  <si>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</si>
  <si>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</si>
  <si>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</si>
  <si>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</si>
  <si>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</si>
  <si>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</si>
  <si>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</si>
  <si>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</si>
  <si>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</si>
  <si>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</si>
  <si>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</si>
  <si>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</si>
  <si>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</si>
  <si>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</si>
  <si>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</si>
  <si>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</si>
  <si>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</si>
  <si>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</si>
  <si>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</si>
  <si>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</si>
  <si>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</si>
  <si>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</si>
  <si>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</si>
  <si>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</si>
  <si>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</si>
  <si>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</si>
  <si>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</si>
  <si>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</si>
  <si>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</si>
  <si>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</si>
  <si>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</si>
  <si>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</si>
  <si>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</si>
  <si>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</si>
  <si>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</si>
  <si>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</si>
  <si>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</si>
  <si>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</si>
  <si>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</si>
  <si>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</si>
  <si>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</si>
  <si>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</si>
  <si>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</si>
  <si>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</si>
  <si>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</si>
  <si>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</si>
  <si>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</si>
  <si>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</si>
  <si>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</si>
  <si>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</si>
  <si>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</si>
  <si>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</si>
  <si>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>-</t>
    <phoneticPr fontId="3" type="noConversion"/>
  </si>
  <si>
    <t>[9:30] 짙은 구름으로 인한 관측 대기 / [13:55] 관측 재개</t>
    <phoneticPr fontId="3" type="noConversion"/>
  </si>
  <si>
    <t>SSW</t>
    <phoneticPr fontId="3" type="noConversion"/>
  </si>
  <si>
    <t>W</t>
    <phoneticPr fontId="3" type="noConversion"/>
  </si>
  <si>
    <t>N</t>
    <phoneticPr fontId="3" type="noConversion"/>
  </si>
  <si>
    <t>ASPEC 관측 대상 #1~27 ALT is lower than the limit으로 스킵됨</t>
    <phoneticPr fontId="3" type="noConversion"/>
  </si>
  <si>
    <t>40s/22k 34s/26k 24s/26k 14s/20k</t>
    <phoneticPr fontId="3" type="noConversion"/>
  </si>
  <si>
    <t>30s/23k 24s/25k 14s/22k 10s/21k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</si>
</sst>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56.132075471698109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 t="s">
        <v>186</v>
      </c>
      <c r="E9" s="8">
        <v>22</v>
      </c>
      <c r="F9" s="8">
        <v>25.9</v>
      </c>
      <c r="G9" s="36" t="s">
        <v>188</v>
      </c>
      <c r="H9" s="8">
        <v>0.9</v>
      </c>
      <c r="I9" s="36">
        <v>88.6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19.7</v>
      </c>
      <c r="F10" s="8">
        <v>33.700000000000003</v>
      </c>
      <c r="G10" s="36" t="s">
        <v>189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0.72777777777777775</v>
      </c>
      <c r="D11" s="15">
        <v>1.2</v>
      </c>
      <c r="E11" s="15">
        <v>19.399999999999999</v>
      </c>
      <c r="F11" s="15">
        <v>32.5</v>
      </c>
      <c r="G11" s="36" t="s">
        <v>190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24.277083333333334</v>
      </c>
      <c r="D12" s="19">
        <f>AVERAGE(D9:D11)</f>
        <v>1.35</v>
      </c>
      <c r="E12" s="19">
        <f>AVERAGE(E9:E11)</f>
        <v>20.366666666666667</v>
      </c>
      <c r="F12" s="20">
        <f>AVERAGE(F9:F11)</f>
        <v>30.7</v>
      </c>
      <c r="G12" s="21"/>
      <c r="H12" s="22">
        <f>AVERAGE(H9:H11)</f>
        <v>0.9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184</v>
      </c>
      <c r="F16" s="27" t="s">
        <v>183</v>
      </c>
      <c r="G16" s="27" t="s">
        <v>182</v>
      </c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0.37986111111111109</v>
      </c>
      <c r="D17" s="28">
        <v>0.38124999999999998</v>
      </c>
      <c r="E17" s="28">
        <v>0.58263888888888893</v>
      </c>
      <c r="F17" s="28">
        <v>0.72777777777777775</v>
      </c>
      <c r="G17" s="28">
        <v>0.76458333333333328</v>
      </c>
      <c r="H17" s="28"/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" customHeight="1" x14ac:dyDescent="0.35">
      <c r="B18" s="35" t="s">
        <v>42</v>
      </c>
      <c r="C18" s="27">
        <v>63951</v>
      </c>
      <c r="D18" s="27">
        <v>63952</v>
      </c>
      <c r="E18" s="27">
        <v>63957</v>
      </c>
      <c r="F18" s="27">
        <v>64031</v>
      </c>
      <c r="G18" s="27">
        <v>64043</v>
      </c>
      <c r="H18" s="27"/>
      <c r="I18" s="27"/>
      <c r="J18" s="27"/>
      <c r="K18" s="27"/>
      <c r="L18" s="27"/>
      <c r="M18" s="27"/>
      <c r="N18" s="27"/>
      <c r="O18" s="27"/>
      <c r="P18" s="114">
        <v>64056</v>
      </c>
    </row>
    <row r="19" spans="2:16" ht="14.1" customHeight="1" thickBot="1" x14ac:dyDescent="0.4">
      <c r="B19" s="13" t="s">
        <v>43</v>
      </c>
      <c r="C19" s="29"/>
      <c r="D19" s="27">
        <v>63956</v>
      </c>
      <c r="E19" s="30">
        <v>64030</v>
      </c>
      <c r="F19" s="30">
        <v>64042</v>
      </c>
      <c r="G19" s="30">
        <v>64055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74</v>
      </c>
      <c r="F20" s="33">
        <f>IF(ISNUMBER(F18),F19-F18+1,"")</f>
        <v>12</v>
      </c>
      <c r="G20" s="33">
        <f>IF(ISNUMBER(G18),G19-G18+1,"")</f>
        <v>13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0.76458333333333328</v>
      </c>
      <c r="K23" s="102">
        <v>0.7680555555555556</v>
      </c>
      <c r="L23" s="112" t="s">
        <v>164</v>
      </c>
      <c r="M23" s="154" t="s">
        <v>192</v>
      </c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0.76944444444444449</v>
      </c>
      <c r="K25" s="102">
        <v>0.77222222222222225</v>
      </c>
      <c r="L25" s="36" t="s">
        <v>49</v>
      </c>
      <c r="M25" s="154" t="s">
        <v>193</v>
      </c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0.27708333333333335</v>
      </c>
      <c r="I30" s="43"/>
      <c r="J30" s="43"/>
      <c r="K30" s="44"/>
      <c r="L30" s="43"/>
      <c r="M30" s="43"/>
      <c r="N30" s="43"/>
      <c r="O30" s="45"/>
      <c r="P30" s="46">
        <f>SUM(C30:J30,L30:N30)</f>
        <v>0.27708333333333335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0.27708333333333335</v>
      </c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0.29444444444444445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0.12916666666666668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0.12916666666666668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0.14791666666666667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0.16527777777777777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 t="s">
        <v>191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-160.72499999999999</v>
      </c>
      <c r="D72" s="60">
        <v>-161.089</v>
      </c>
      <c r="E72" s="96" t="s">
        <v>118</v>
      </c>
      <c r="F72" s="60">
        <v>23.4</v>
      </c>
      <c r="G72" s="60">
        <v>21.7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-154.04599999999999</v>
      </c>
      <c r="D73" s="60">
        <v>-154.34399999999999</v>
      </c>
      <c r="E73" s="98" t="s">
        <v>122</v>
      </c>
      <c r="F73" s="60">
        <v>21.8</v>
      </c>
      <c r="G73" s="60">
        <v>25.1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-206.92500000000001</v>
      </c>
      <c r="D74" s="60">
        <v>-206.87899999999999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-121.872</v>
      </c>
      <c r="D75" s="60">
        <v>-123.515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34.098999999999997</v>
      </c>
      <c r="D76" s="60">
        <v>33.558999999999997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32.255000000000003</v>
      </c>
      <c r="D77" s="60">
        <v>31.422999999999998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27.331</v>
      </c>
      <c r="D78" s="60">
        <v>26.442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25.859000000000002</v>
      </c>
      <c r="D79" s="60">
        <v>24.875</v>
      </c>
      <c r="E79" s="96" t="s">
        <v>152</v>
      </c>
      <c r="F79" s="60">
        <v>18</v>
      </c>
      <c r="G79" s="60">
        <v>18.899999999999999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1.9199999999999999E-5</v>
      </c>
      <c r="D80" s="115">
        <v>1.95E-5</v>
      </c>
      <c r="E80" s="98" t="s">
        <v>157</v>
      </c>
      <c r="F80" s="60">
        <v>41.8</v>
      </c>
      <c r="G80" s="60">
        <v>40.9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2025-12-31T18:47:14Z</dcterms:modified>
</cp:coreProperties>
</file>