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EE2EB25B-1E49-49E0-95D2-2788BF61DD47}" xr6:coauthVersionLast="47" xr6:coauthVersionMax="47" xr10:uidLastSave="{00000000-0000-0000-0000-000000000000}"/>
  <bookViews>
    <workbookView xWindow="5760" yWindow="5760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<sst xmlns="http://schemas.openxmlformats.org/spreadsheetml/2006/main" count="239" uniqueCount="186">
  <si>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</si>
  <si>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</si>
  <si>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</si>
  <si>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</si>
  <si>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</si>
  <si>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</si>
  <si>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</si>
  <si>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</si>
  <si>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</si>
  <si>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</si>
  <si>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</si>
  <si>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</si>
  <si>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</si>
  <si>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</si>
  <si>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</si>
  <si>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</si>
  <si>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</si>
  <si>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</si>
  <si>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</si>
  <si>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</si>
  <si>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</si>
  <si>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</si>
  <si>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</si>
  <si>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</si>
  <si>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</si>
  <si>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</si>
  <si>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</si>
  <si>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</si>
  <si>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</si>
  <si>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</si>
  <si>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</si>
  <si>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</si>
  <si>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</si>
  <si>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</si>
  <si>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</si>
  <si>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</si>
  <si>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</si>
  <si>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</si>
  <si>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</si>
  <si>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</si>
  <si>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</si>
  <si>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</si>
  <si>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</si>
  <si>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</si>
  <si>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</si>
  <si>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</si>
  <si>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</si>
  <si>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</si>
  <si>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</si>
  <si>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</si>
  <si>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</si>
  <si>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</si>
  <si>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</si>
  <si>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</si>
  <si>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</si>
  <si>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</si>
  <si>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</si>
  <si>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</si>
  <si>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</si>
  <si>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</si>
  <si>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</si>
  <si>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</si>
  <si>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</si>
  <si>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</si>
  <si>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</si>
  <si>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</si>
  <si>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</si>
  <si>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</si>
  <si>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</si>
  <si>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</si>
  <si>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</si>
  <si>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</si>
  <si>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</si>
  <si>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</si>
  <si>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</si>
  <si>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</si>
  <si>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</si>
  <si>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</si>
  <si>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</si>
  <si>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</si>
  <si>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</si>
  <si>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</si>
  <si>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</si>
  <si>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</si>
  <si>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</si>
  <si>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</si>
  <si>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</si>
  <si>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</si>
  <si>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</si>
  <si>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</si>
  <si>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</si>
  <si>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</si>
  <si>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</si>
  <si>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</si>
  <si>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</si>
  <si>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</si>
  <si>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</si>
  <si>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</si>
  <si>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</si>
  <si>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</si>
  <si>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</si>
  <si>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</si>
  <si>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</si>
  <si>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</si>
  <si>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</si>
  <si>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</si>
  <si>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</si>
  <si>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</si>
  <si>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</si>
  <si>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</si>
  <si>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</si>
  <si>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</si>
  <si>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</si>
  <si>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</si>
  <si>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</si>
  <si>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</si>
  <si>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</si>
  <si>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</si>
  <si>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</si>
  <si>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</si>
  <si>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</si>
  <si>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</si>
  <si>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</si>
  <si>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</si>
  <si>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</si>
  <si>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</si>
  <si>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</si>
  <si>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</si>
  <si>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</si>
  <si>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</si>
  <si>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</si>
  <si>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</si>
  <si>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</si>
  <si>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</si>
  <si>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</si>
  <si>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</si>
  <si>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</si>
  <si>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</si>
  <si>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</si>
  <si>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</si>
  <si>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</si>
  <si>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</si>
  <si>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</si>
  <si>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</si>
  <si>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</si>
  <si>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</si>
  <si>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</si>
  <si>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</si>
  <si>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</si>
  <si>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</si>
  <si>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</si>
  <si>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</si>
  <si>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</si>
  <si>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</si>
  <si>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</si>
  <si>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</si>
  <si>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</si>
  <si>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</si>
  <si>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</si>
  <si>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</si>
  <si>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</si>
  <si>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</si>
  <si>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</si>
  <si>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</si>
  <si>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</si>
  <si>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</si>
  <si>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</si>
  <si>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</si>
  <si>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</si>
  <si>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</si>
  <si>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</si>
  <si>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</si>
  <si>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</si>
  <si>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</si>
  <si>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</si>
  <si>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</si>
  <si>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</si>
  <si>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</si>
  <si>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</si>
  <si>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</si>
  <si>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김예은</t>
    <phoneticPr fontId="3" type="noConversion"/>
  </si>
  <si>
    <t>월령 40%이하로 방풍막 해제</t>
    <phoneticPr fontId="3" type="noConversion"/>
  </si>
  <si>
    <t>미러 코팅을 위한 주경 해제</t>
    <phoneticPr fontId="3" type="noConversion"/>
  </si>
  <si>
    <t>ENE</t>
    <phoneticPr fontId="3" type="noConversion"/>
  </si>
  <si>
    <t>SSW</t>
    <phoneticPr fontId="3" type="noConversion"/>
  </si>
  <si>
    <t>-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</si>
</sst>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C19" sqref="C19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45952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0</v>
      </c>
      <c r="M3" s="149"/>
      <c r="N3" s="62" t="s">
        <v>3</v>
      </c>
      <c r="O3" s="149">
        <f>(P31-P33)/P31*100</f>
        <v>0</v>
      </c>
      <c r="P3" s="14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0.40625</v>
      </c>
      <c r="D9" s="8" t="s">
        <v>185</v>
      </c>
      <c r="E9" s="8">
        <v>18</v>
      </c>
      <c r="F9" s="8">
        <v>63.1</v>
      </c>
      <c r="G9" s="36" t="s">
        <v>183</v>
      </c>
      <c r="H9" s="8">
        <v>0.6</v>
      </c>
      <c r="I9" s="36">
        <v>0.3</v>
      </c>
      <c r="J9" s="9">
        <f>IF(L9, 1, 0) + IF(M9, 2, 0) + IF(N9, 4, 0) + IF(O9, 8, 0) + IF(P9, 16, 0)</f>
        <v>0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185</v>
      </c>
      <c r="E10" s="8">
        <v>14.2</v>
      </c>
      <c r="F10" s="8">
        <v>48.1</v>
      </c>
      <c r="G10" s="36" t="s">
        <v>184</v>
      </c>
      <c r="H10" s="8">
        <v>3.4</v>
      </c>
      <c r="I10" s="11"/>
      <c r="J10" s="9">
        <f>IF(L10, 1, 0) + IF(M10, 2, 0) + IF(N10, 4, 0) + IF(O10, 8, 0) + IF(P10, 16, 0)</f>
        <v>0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0.74583333333333335</v>
      </c>
      <c r="D11" s="15" t="s">
        <v>185</v>
      </c>
      <c r="E11" s="15">
        <v>11</v>
      </c>
      <c r="F11" s="15">
        <v>49.7</v>
      </c>
      <c r="G11" s="36" t="s">
        <v>184</v>
      </c>
      <c r="H11" s="15">
        <v>5.8</v>
      </c>
      <c r="I11" s="16"/>
      <c r="J11" s="9">
        <f>IF(L11, 1, 0) + IF(M11, 2, 0) + IF(N11, 4, 0) + IF(O11, 8, 0) + IF(P11, 16, 0)</f>
        <v>0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24.339583333333334</v>
      </c>
      <c r="D12" s="19" t="e">
        <f>AVERAGE(D9:D11)</f>
        <v>#DIV/0!</v>
      </c>
      <c r="E12" s="19">
        <f>AVERAGE(E9:E11)</f>
        <v>14.4</v>
      </c>
      <c r="F12" s="20">
        <f>AVERAGE(F9:F11)</f>
        <v>53.633333333333333</v>
      </c>
      <c r="G12" s="21"/>
      <c r="H12" s="22">
        <f>AVERAGE(H9:H11)</f>
        <v>3.2666666666666671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/>
      <c r="E16" s="27"/>
      <c r="F16" s="27"/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 t="s">
        <v>185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 t="s">
        <v>185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IF(ISNUMBER(D18),D19-D18+1,"")</f>
        <v/>
      </c>
      <c r="E20" s="33" t="str">
        <f>IF(ISNUMBER(E18),E19-E18+1,"")</f>
        <v/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0.33888888888888891</v>
      </c>
      <c r="N30" s="43"/>
      <c r="O30" s="45"/>
      <c r="P30" s="46">
        <f>SUM(C30:J30,L30:N30)</f>
        <v>0.33888888888888891</v>
      </c>
    </row>
    <row r="31" spans="2:16" ht="14.1" customHeight="1" x14ac:dyDescent="0.35">
      <c r="B31" s="37" t="s">
        <v>169</v>
      </c>
      <c r="C31" s="47"/>
      <c r="D31" s="7"/>
      <c r="E31" s="7"/>
      <c r="F31" s="7"/>
      <c r="G31" s="7"/>
      <c r="H31" s="7"/>
      <c r="I31" s="7"/>
      <c r="J31" s="7"/>
      <c r="K31" s="7"/>
      <c r="L31" s="7"/>
      <c r="M31" s="7">
        <v>0.33888888888888891</v>
      </c>
      <c r="N31" s="7"/>
      <c r="O31" s="48"/>
      <c r="P31" s="46">
        <f>SUM(C31:N31)</f>
        <v>0.33888888888888891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>
        <v>0.33888888888888891</v>
      </c>
      <c r="N33" s="53"/>
      <c r="O33" s="54"/>
      <c r="P33" s="55">
        <f>SUM(C33:N33)</f>
        <v>0.33888888888888891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182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 t="s">
        <v>185</v>
      </c>
      <c r="D72" s="60" t="s">
        <v>185</v>
      </c>
      <c r="E72" s="96" t="s">
        <v>118</v>
      </c>
      <c r="F72" s="60" t="s">
        <v>185</v>
      </c>
      <c r="G72" s="60" t="s">
        <v>185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 t="s">
        <v>185</v>
      </c>
      <c r="D73" s="60" t="s">
        <v>185</v>
      </c>
      <c r="E73" s="98" t="s">
        <v>122</v>
      </c>
      <c r="F73" s="60" t="s">
        <v>185</v>
      </c>
      <c r="G73" s="60" t="s">
        <v>185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 t="s">
        <v>185</v>
      </c>
      <c r="D74" s="60" t="s">
        <v>185</v>
      </c>
      <c r="E74" s="98" t="s">
        <v>127</v>
      </c>
      <c r="F74" s="116" t="s">
        <v>185</v>
      </c>
      <c r="G74" s="116" t="s">
        <v>185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 t="s">
        <v>185</v>
      </c>
      <c r="D75" s="60" t="s">
        <v>185</v>
      </c>
      <c r="E75" s="98" t="s">
        <v>132</v>
      </c>
      <c r="F75" s="116" t="s">
        <v>185</v>
      </c>
      <c r="G75" s="116" t="s">
        <v>185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 t="s">
        <v>185</v>
      </c>
      <c r="D76" s="60" t="s">
        <v>185</v>
      </c>
      <c r="E76" s="98" t="s">
        <v>137</v>
      </c>
      <c r="F76" s="116" t="s">
        <v>185</v>
      </c>
      <c r="G76" s="116" t="s">
        <v>185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 t="s">
        <v>185</v>
      </c>
      <c r="D77" s="60" t="s">
        <v>185</v>
      </c>
      <c r="E77" s="98" t="s">
        <v>142</v>
      </c>
      <c r="F77" s="116" t="s">
        <v>185</v>
      </c>
      <c r="G77" s="116" t="s">
        <v>185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 t="s">
        <v>185</v>
      </c>
      <c r="D78" s="60" t="s">
        <v>185</v>
      </c>
      <c r="E78" s="98" t="s">
        <v>147</v>
      </c>
      <c r="F78" s="116" t="s">
        <v>185</v>
      </c>
      <c r="G78" s="116" t="s">
        <v>185</v>
      </c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 t="s">
        <v>185</v>
      </c>
      <c r="D79" s="60" t="s">
        <v>185</v>
      </c>
      <c r="E79" s="96" t="s">
        <v>152</v>
      </c>
      <c r="F79" s="60" t="s">
        <v>185</v>
      </c>
      <c r="G79" s="60" t="s">
        <v>185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 t="s">
        <v>185</v>
      </c>
      <c r="D80" s="115" t="s">
        <v>185</v>
      </c>
      <c r="E80" s="98" t="s">
        <v>157</v>
      </c>
      <c r="F80" s="60" t="s">
        <v>185</v>
      </c>
      <c r="G80" s="60" t="s">
        <v>185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181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2025-10-23T18:56:30Z</dcterms:modified>
</cp:coreProperties>
</file>