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1B338E16-7758-4FB8-9C33-3254B1C5BB4B}" xr6:coauthVersionLast="47" xr6:coauthVersionMax="47" xr10:uidLastSave="{00000000-0000-0000-0000-000000000000}"/>
  <bookViews>
    <workbookView xWindow="24660" yWindow="889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<sst xmlns="http://schemas.openxmlformats.org/spreadsheetml/2006/main" count="211" uniqueCount="197">
  <si>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</si>
  <si>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</si>
  <si>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</si>
  <si>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</si>
  <si>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</si>
  <si>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</si>
  <si>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</si>
  <si>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</si>
  <si>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</si>
  <si>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</si>
  <si>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</si>
  <si>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</si>
  <si>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</si>
  <si>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</si>
  <si>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</si>
  <si>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</si>
  <si>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</si>
  <si>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</si>
  <si>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</si>
  <si>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</si>
  <si>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</si>
  <si>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</si>
  <si>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</si>
  <si>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</si>
  <si>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</si>
  <si>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</si>
  <si>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</si>
  <si>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</si>
  <si>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</si>
  <si>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</si>
  <si>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</si>
  <si>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</si>
  <si>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</si>
  <si>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</si>
  <si>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</si>
  <si>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</si>
  <si>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</si>
  <si>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</si>
  <si>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</si>
  <si>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</si>
  <si>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</si>
  <si>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</si>
  <si>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</si>
  <si>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</si>
  <si>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</si>
  <si>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</si>
  <si>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</si>
  <si>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</si>
  <si>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</si>
  <si>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</si>
  <si>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</si>
  <si>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</si>
  <si>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</si>
  <si>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</si>
  <si>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</si>
  <si>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</si>
  <si>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</si>
  <si>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</si>
  <si>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</si>
  <si>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</si>
  <si>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</si>
  <si>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</si>
  <si>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</si>
  <si>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</si>
  <si>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</si>
  <si>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</si>
  <si>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</si>
  <si>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</si>
  <si>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</si>
  <si>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</si>
  <si>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</si>
  <si>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</si>
  <si>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</si>
  <si>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</si>
  <si>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</si>
  <si>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</si>
  <si>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</si>
  <si>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</si>
  <si>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</si>
  <si>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</si>
  <si>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</si>
  <si>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</si>
  <si>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</si>
  <si>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</si>
  <si>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</si>
  <si>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</si>
  <si>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</si>
  <si>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</si>
  <si>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</si>
  <si>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</si>
  <si>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</si>
  <si>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</si>
  <si>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</si>
  <si>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</si>
  <si>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</si>
  <si>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</si>
  <si>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</si>
  <si>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</si>
  <si>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</si>
  <si>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</si>
  <si>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</si>
  <si>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</si>
  <si>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</si>
  <si>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</si>
  <si>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</si>
  <si>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</si>
  <si>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</si>
  <si>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</si>
  <si>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</si>
  <si>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</si>
  <si>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</si>
  <si>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</si>
  <si>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</si>
  <si>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</si>
  <si>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</si>
  <si>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</si>
  <si>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</si>
  <si>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</si>
  <si>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</si>
  <si>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</si>
  <si>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</si>
  <si>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</si>
  <si>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</si>
  <si>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</si>
  <si>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</si>
  <si>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</si>
  <si>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</si>
  <si>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</si>
  <si>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</si>
  <si>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</si>
  <si>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</si>
  <si>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</si>
  <si>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</si>
  <si>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</si>
  <si>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</si>
  <si>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</si>
  <si>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</si>
  <si>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</si>
  <si>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</si>
  <si>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</si>
  <si>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</si>
  <si>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</si>
  <si>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</si>
  <si>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</si>
  <si>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</si>
  <si>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</si>
  <si>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</si>
  <si>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</si>
  <si>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</si>
  <si>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</si>
  <si>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</si>
  <si>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</si>
  <si>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</si>
  <si>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</si>
  <si>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</si>
  <si>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</si>
  <si>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</si>
  <si>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</si>
  <si>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</si>
  <si>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</si>
  <si>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</si>
  <si>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</si>
  <si>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</si>
  <si>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</si>
  <si>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</si>
  <si>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</si>
  <si>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</si>
  <si>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</si>
  <si>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</si>
  <si>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</si>
  <si>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</si>
  <si>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</si>
  <si>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</si>
  <si>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</si>
  <si>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</si>
  <si>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</si>
  <si>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</si>
  <si>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</si>
  <si>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</si>
  <si>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</si>
  <si>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</si>
  <si>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</si>
  <si>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</si>
  <si>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</si>
  <si>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</si>
  <si>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월령 40%이상으로 방풍막 연결</t>
    <phoneticPr fontId="3" type="noConversion"/>
  </si>
  <si>
    <t>두원재</t>
    <phoneticPr fontId="3" type="noConversion"/>
  </si>
  <si>
    <t>M_049593-049594:M</t>
    <phoneticPr fontId="3" type="noConversion"/>
  </si>
  <si>
    <t>NE</t>
    <phoneticPr fontId="3" type="noConversion"/>
  </si>
  <si>
    <t>SE</t>
    <phoneticPr fontId="3" type="noConversion"/>
  </si>
  <si>
    <t>HA limit으로 BLG #314-315/317-320/322/324/326-328/330/332-333 스킵 함</t>
    <phoneticPr fontId="3" type="noConversion"/>
  </si>
  <si>
    <t>F_049508</t>
    <phoneticPr fontId="3" type="noConversion"/>
  </si>
  <si>
    <t>F_049508 필터가 들어가있는데 초점이 나간것으로 보임 / 다음장부터 정상화</t>
    <phoneticPr fontId="3" type="noConversion"/>
  </si>
  <si>
    <t>7s/25k 10s/25k 14s/25k 18s/22k</t>
    <phoneticPr fontId="3" type="noConversion"/>
  </si>
  <si>
    <t>18s/28k 35s/30k 42s/29k</t>
    <phoneticPr fontId="3" type="noConversion"/>
  </si>
  <si>
    <t>50s/25k 38s/30k 20s/23k 12s/20k</t>
    <phoneticPr fontId="3" type="noConversion"/>
  </si>
  <si>
    <t>26s/28k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</si>
</sst>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45933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0.39513888888888887</v>
      </c>
      <c r="D9" s="8">
        <v>1.1000000000000001</v>
      </c>
      <c r="E9" s="8">
        <v>10.3</v>
      </c>
      <c r="F9" s="8">
        <v>49.1</v>
      </c>
      <c r="G9" s="36" t="s">
        <v>188</v>
      </c>
      <c r="H9" s="8">
        <v>0.8</v>
      </c>
      <c r="I9" s="36">
        <v>85.3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2.7</v>
      </c>
      <c r="E10" s="8">
        <v>8.5</v>
      </c>
      <c r="F10" s="8">
        <v>60.3</v>
      </c>
      <c r="G10" s="36" t="s">
        <v>188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0.7631944444444444</v>
      </c>
      <c r="D11" s="15">
        <v>1.9</v>
      </c>
      <c r="E11" s="15">
        <v>6.8</v>
      </c>
      <c r="F11" s="15">
        <v>68.599999999999994</v>
      </c>
      <c r="G11" s="36" t="s">
        <v>189</v>
      </c>
      <c r="H11" s="15">
        <v>5.4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24.368055555555557</v>
      </c>
      <c r="D12" s="19">
        <f>AVERAGE(D9:D11)</f>
        <v>1.9000000000000001</v>
      </c>
      <c r="E12" s="19">
        <f>AVERAGE(E9:E11)</f>
        <v>8.5333333333333332</v>
      </c>
      <c r="F12" s="20">
        <f>AVERAGE(F9:F11)</f>
        <v>59.333333333333336</v>
      </c>
      <c r="G12" s="21"/>
      <c r="H12" s="22">
        <f>AVERAGE(H9:H11)</f>
        <v>2.9333333333333336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0.33819444444444446</v>
      </c>
      <c r="D17" s="28">
        <v>0.33888888888888891</v>
      </c>
      <c r="E17" s="28">
        <v>0.36458333333333331</v>
      </c>
      <c r="F17" s="28">
        <v>0.50416666666666665</v>
      </c>
      <c r="G17" s="28">
        <v>0.57013888888888886</v>
      </c>
      <c r="H17" s="28">
        <v>0.7680555555555556</v>
      </c>
      <c r="I17" s="28">
        <v>0.79305555555555551</v>
      </c>
      <c r="J17" s="28"/>
      <c r="K17" s="28"/>
      <c r="L17" s="28"/>
      <c r="M17" s="28"/>
      <c r="N17" s="28"/>
      <c r="O17" s="28"/>
      <c r="P17" s="28">
        <v>0.80833333333333335</v>
      </c>
    </row>
    <row r="18" spans="2:16" ht="14.1" customHeight="1" x14ac:dyDescent="0.35">
      <c r="B18" s="35" t="s">
        <v>42</v>
      </c>
      <c r="C18" s="27">
        <v>49494</v>
      </c>
      <c r="D18" s="27">
        <v>49495</v>
      </c>
      <c r="E18" s="27">
        <v>49508</v>
      </c>
      <c r="F18" s="27">
        <v>49597</v>
      </c>
      <c r="G18" s="27">
        <v>49630</v>
      </c>
      <c r="H18" s="27">
        <v>49761</v>
      </c>
      <c r="I18" s="27">
        <v>49773</v>
      </c>
      <c r="J18" s="27"/>
      <c r="K18" s="27"/>
      <c r="L18" s="27"/>
      <c r="M18" s="27"/>
      <c r="N18" s="27"/>
      <c r="O18" s="27"/>
      <c r="P18" s="114">
        <v>49786</v>
      </c>
    </row>
    <row r="19" spans="2:16" ht="14.1" customHeight="1" thickBot="1" x14ac:dyDescent="0.4">
      <c r="B19" s="13" t="s">
        <v>43</v>
      </c>
      <c r="C19" s="29"/>
      <c r="D19" s="27">
        <v>49507</v>
      </c>
      <c r="E19" s="30">
        <v>49596</v>
      </c>
      <c r="F19" s="30">
        <v>49629</v>
      </c>
      <c r="G19" s="30">
        <v>49760</v>
      </c>
      <c r="H19" s="30">
        <v>49772</v>
      </c>
      <c r="I19" s="30">
        <v>49785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89</v>
      </c>
      <c r="F20" s="33">
        <f>IF(ISNUMBER(F18),F19-F18+1,"")</f>
        <v>33</v>
      </c>
      <c r="G20" s="33">
        <f>IF(ISNUMBER(G18),G19-G18+1,"")</f>
        <v>131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0.35416666666666669</v>
      </c>
      <c r="D23" s="112">
        <v>0.35694444444444445</v>
      </c>
      <c r="E23" s="36" t="s">
        <v>48</v>
      </c>
      <c r="F23" s="154" t="s">
        <v>193</v>
      </c>
      <c r="G23" s="154"/>
      <c r="H23" s="154"/>
      <c r="I23" s="154"/>
      <c r="J23" s="102">
        <v>0.79374999999999996</v>
      </c>
      <c r="K23" s="102">
        <v>0.79791666666666672</v>
      </c>
      <c r="L23" s="112" t="s">
        <v>164</v>
      </c>
      <c r="M23" s="154" t="s">
        <v>195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0.3576388888888889</v>
      </c>
      <c r="D25" s="112">
        <v>0.3611111111111111</v>
      </c>
      <c r="E25" s="109" t="s">
        <v>170</v>
      </c>
      <c r="F25" s="154" t="s">
        <v>194</v>
      </c>
      <c r="G25" s="154"/>
      <c r="H25" s="154"/>
      <c r="I25" s="154"/>
      <c r="J25" s="102">
        <v>0.8</v>
      </c>
      <c r="K25" s="102">
        <v>0.80069444444444449</v>
      </c>
      <c r="L25" s="36" t="s">
        <v>49</v>
      </c>
      <c r="M25" s="154" t="s">
        <v>196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0.1076388888888889</v>
      </c>
      <c r="D30" s="43">
        <v>0.1986111111111111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0.36875000000000002</v>
      </c>
    </row>
    <row r="31" spans="2:16" ht="14.1" customHeight="1" x14ac:dyDescent="0.35">
      <c r="B31" s="37" t="s">
        <v>169</v>
      </c>
      <c r="C31" s="47">
        <v>0.13958333333333334</v>
      </c>
      <c r="D31" s="7">
        <v>0.1986111111111111</v>
      </c>
      <c r="E31" s="7">
        <v>6.5972222222222224E-2</v>
      </c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0.42222222222222222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0.13958333333333334</v>
      </c>
      <c r="D34" s="106">
        <f t="shared" ref="D34:P34" si="1">D31-D32-D33</f>
        <v>0.1986111111111111</v>
      </c>
      <c r="E34" s="106">
        <f t="shared" si="1"/>
        <v>6.5972222222222224E-2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0.42222222222222222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187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192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1196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-162.10599999999999</v>
      </c>
      <c r="D72" s="60">
        <v>-164.51499999999999</v>
      </c>
      <c r="E72" s="96" t="s">
        <v>118</v>
      </c>
      <c r="F72" s="60">
        <v>20.55</v>
      </c>
      <c r="G72" s="60">
        <v>19.45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-160.67599999999999</v>
      </c>
      <c r="E73" s="98" t="s">
        <v>122</v>
      </c>
      <c r="F73" s="60">
        <v>30.18</v>
      </c>
      <c r="G73" s="60">
        <v>35.65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-203.059</v>
      </c>
      <c r="D74" s="60">
        <v>-211.989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-124.91800000000001</v>
      </c>
      <c r="D75" s="60">
        <v>-131.66300000000001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31.666</v>
      </c>
      <c r="D76" s="60">
        <v>28.658000000000001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29.54</v>
      </c>
      <c r="D77" s="60">
        <v>27.234000000000002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24.582999999999998</v>
      </c>
      <c r="D78" s="60">
        <v>22.361000000000001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23.052</v>
      </c>
      <c r="D79" s="60">
        <v>20.972999999999999</v>
      </c>
      <c r="E79" s="96" t="s">
        <v>152</v>
      </c>
      <c r="F79" s="60">
        <v>16.2</v>
      </c>
      <c r="G79" s="60">
        <v>8.5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1.34E-5</v>
      </c>
      <c r="D80" s="115">
        <v>1.33E-5</v>
      </c>
      <c r="E80" s="98" t="s">
        <v>157</v>
      </c>
      <c r="F80" s="60">
        <v>39.5</v>
      </c>
      <c r="G80" s="60">
        <v>70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2025-10-03T19:46:14Z</dcterms:modified>
</cp:coreProperties>
</file>