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F1D71ECE-A343-4B26-9484-EA8547445B42}" xr6:coauthVersionLast="47" xr6:coauthVersionMax="47" xr10:uidLastSave="{00000000-0000-0000-0000-000000000000}"/>
  <bookViews>
    <workbookView xWindow="25380" yWindow="1388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<sst xmlns="http://schemas.openxmlformats.org/spreadsheetml/2006/main" count="207" uniqueCount="194">
  <si>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</si>
  <si>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</si>
  <si>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</si>
  <si>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</si>
  <si>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</si>
  <si>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</si>
  <si>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</si>
  <si>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</si>
  <si>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</si>
  <si>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</si>
  <si>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</si>
  <si>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</si>
  <si>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</si>
  <si>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</si>
  <si>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</si>
  <si>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</si>
  <si>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</si>
  <si>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</si>
  <si>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</si>
  <si>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</si>
  <si>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</si>
  <si>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</si>
  <si>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</si>
  <si>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</si>
  <si>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</si>
  <si>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</si>
  <si>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</si>
  <si>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</si>
  <si>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</si>
  <si>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</si>
  <si>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</si>
  <si>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</si>
  <si>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</si>
  <si>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</si>
  <si>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</si>
  <si>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</si>
  <si>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</si>
  <si>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</si>
  <si>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</si>
  <si>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</si>
  <si>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</si>
  <si>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</si>
  <si>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</si>
  <si>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</si>
  <si>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</si>
  <si>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</si>
  <si>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</si>
  <si>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</si>
  <si>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</si>
  <si>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</si>
  <si>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</si>
  <si>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</si>
  <si>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</si>
  <si>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</si>
  <si>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</si>
  <si>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</si>
  <si>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</si>
  <si>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</si>
  <si>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</si>
  <si>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</si>
  <si>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</si>
  <si>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</si>
  <si>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</si>
  <si>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</si>
  <si>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</si>
  <si>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</si>
  <si>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</si>
  <si>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</si>
  <si>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</si>
  <si>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</si>
  <si>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</si>
  <si>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</si>
  <si>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</si>
  <si>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</si>
  <si>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</si>
  <si>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</si>
  <si>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</si>
  <si>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</si>
  <si>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</si>
  <si>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</si>
  <si>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</si>
  <si>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</si>
  <si>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</si>
  <si>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</si>
  <si>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</si>
  <si>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</si>
  <si>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</si>
  <si>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</si>
  <si>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</si>
  <si>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</si>
  <si>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</si>
  <si>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</si>
  <si>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</si>
  <si>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</si>
  <si>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</si>
  <si>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</si>
  <si>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</si>
  <si>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</si>
  <si>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</si>
  <si>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</si>
  <si>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</si>
  <si>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</si>
  <si>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</si>
  <si>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</si>
  <si>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</si>
  <si>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</si>
  <si>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</si>
  <si>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</si>
  <si>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</si>
  <si>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</si>
  <si>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</si>
  <si>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</si>
  <si>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</si>
  <si>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</si>
  <si>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</si>
  <si>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</si>
  <si>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</si>
  <si>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</si>
  <si>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</si>
  <si>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</si>
  <si>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</si>
  <si>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</si>
  <si>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</si>
  <si>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</si>
  <si>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</si>
  <si>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</si>
  <si>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</si>
  <si>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</si>
  <si>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</si>
  <si>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</si>
  <si>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</si>
  <si>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</si>
  <si>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</si>
  <si>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</si>
  <si>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</si>
  <si>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</si>
  <si>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</si>
  <si>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</si>
  <si>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</si>
  <si>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</si>
  <si>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</si>
  <si>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</si>
  <si>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</si>
  <si>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</si>
  <si>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</si>
  <si>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</si>
  <si>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</si>
  <si>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</si>
  <si>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</si>
  <si>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</si>
  <si>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</si>
  <si>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</si>
  <si>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</si>
  <si>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</si>
  <si>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</si>
  <si>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</si>
  <si>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</si>
  <si>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</si>
  <si>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</si>
  <si>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</si>
  <si>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</si>
  <si>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</si>
  <si>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</si>
  <si>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</si>
  <si>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</si>
  <si>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</si>
  <si>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</si>
  <si>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</si>
  <si>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</si>
  <si>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</si>
  <si>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</si>
  <si>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</si>
  <si>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</si>
  <si>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</si>
  <si>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</si>
  <si>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</si>
  <si>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</si>
  <si>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</si>
  <si>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</si>
  <si>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</si>
  <si>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</si>
  <si>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</si>
  <si>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</si>
  <si>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</si>
  <si>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S</t>
    <phoneticPr fontId="3" type="noConversion"/>
  </si>
  <si>
    <t>M_046169-046170:T</t>
    <phoneticPr fontId="3" type="noConversion"/>
  </si>
  <si>
    <t>ENG-KSP</t>
    <phoneticPr fontId="3" type="noConversion"/>
  </si>
  <si>
    <t>TMT</t>
    <phoneticPr fontId="3" type="noConversion"/>
  </si>
  <si>
    <t>G_046180:T</t>
    <phoneticPr fontId="3" type="noConversion"/>
  </si>
  <si>
    <t>DS9(영상확인) 2회 꺼짐</t>
    <phoneticPr fontId="3" type="noConversion"/>
  </si>
  <si>
    <t>SSW</t>
    <phoneticPr fontId="3" type="noConversion"/>
  </si>
  <si>
    <t>WSW</t>
    <phoneticPr fontId="3" type="noConversion"/>
  </si>
  <si>
    <t>25s/23k 16s/24k</t>
    <phoneticPr fontId="3" type="noConversion"/>
  </si>
  <si>
    <t>40s/20k 35s/26k 21s/23k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</si>
</sst>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45920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0.38819444444444445</v>
      </c>
      <c r="D9" s="8">
        <v>3.1</v>
      </c>
      <c r="E9" s="8">
        <v>6.9</v>
      </c>
      <c r="F9" s="8">
        <v>69.8</v>
      </c>
      <c r="G9" s="36" t="s">
        <v>190</v>
      </c>
      <c r="H9" s="8">
        <v>1.4</v>
      </c>
      <c r="I9" s="36">
        <v>4.2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1.9</v>
      </c>
      <c r="E10" s="8">
        <v>5.6</v>
      </c>
      <c r="F10" s="8">
        <v>61.1</v>
      </c>
      <c r="G10" s="36" t="s">
        <v>191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0.77500000000000002</v>
      </c>
      <c r="D11" s="15">
        <v>2.2999999999999998</v>
      </c>
      <c r="E11" s="15">
        <v>4.4000000000000004</v>
      </c>
      <c r="F11" s="15">
        <v>60.5</v>
      </c>
      <c r="G11" s="36" t="s">
        <v>184</v>
      </c>
      <c r="H11" s="15">
        <v>3.8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24.386805555555554</v>
      </c>
      <c r="D12" s="19">
        <f>AVERAGE(D9:D11)</f>
        <v>2.4333333333333331</v>
      </c>
      <c r="E12" s="19">
        <f>AVERAGE(E9:E11)</f>
        <v>5.6333333333333329</v>
      </c>
      <c r="F12" s="20">
        <f>AVERAGE(F9:F11)</f>
        <v>63.800000000000004</v>
      </c>
      <c r="G12" s="21"/>
      <c r="H12" s="22">
        <f>AVERAGE(H9:H11)</f>
        <v>2.1333333333333333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186</v>
      </c>
      <c r="G16" s="27" t="s">
        <v>187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0.34652777777777777</v>
      </c>
      <c r="D17" s="28">
        <v>0.34722222222222221</v>
      </c>
      <c r="E17" s="28">
        <v>0.36041666666666666</v>
      </c>
      <c r="F17" s="28">
        <v>0.54027777777777775</v>
      </c>
      <c r="G17" s="28">
        <v>0.77847222222222223</v>
      </c>
      <c r="H17" s="28">
        <v>0.80486111111111114</v>
      </c>
      <c r="I17" s="28"/>
      <c r="J17" s="28"/>
      <c r="K17" s="28"/>
      <c r="L17" s="28"/>
      <c r="M17" s="28"/>
      <c r="N17" s="28"/>
      <c r="O17" s="28"/>
      <c r="P17" s="28">
        <v>0.81805555555555554</v>
      </c>
    </row>
    <row r="18" spans="2:16" ht="14.1" customHeight="1" x14ac:dyDescent="0.35">
      <c r="B18" s="35" t="s">
        <v>42</v>
      </c>
      <c r="C18" s="27">
        <v>46023</v>
      </c>
      <c r="D18" s="27">
        <v>46024</v>
      </c>
      <c r="E18" s="27">
        <v>46030</v>
      </c>
      <c r="F18" s="27">
        <v>46145</v>
      </c>
      <c r="G18" s="27">
        <v>46301</v>
      </c>
      <c r="H18" s="27">
        <v>46315</v>
      </c>
      <c r="I18" s="27"/>
      <c r="J18" s="27"/>
      <c r="K18" s="27"/>
      <c r="L18" s="27"/>
      <c r="M18" s="27"/>
      <c r="N18" s="27"/>
      <c r="O18" s="27"/>
      <c r="P18" s="114">
        <v>46327</v>
      </c>
    </row>
    <row r="19" spans="2:16" ht="14.1" customHeight="1" thickBot="1" x14ac:dyDescent="0.4">
      <c r="B19" s="13" t="s">
        <v>43</v>
      </c>
      <c r="C19" s="29"/>
      <c r="D19" s="27">
        <v>46028</v>
      </c>
      <c r="E19" s="30">
        <v>46144</v>
      </c>
      <c r="F19" s="30">
        <v>46300</v>
      </c>
      <c r="G19" s="30">
        <v>46314</v>
      </c>
      <c r="H19" s="30">
        <v>46326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115</v>
      </c>
      <c r="F20" s="33">
        <f>IF(ISNUMBER(F18),F19-F18+1,"")</f>
        <v>156</v>
      </c>
      <c r="G20" s="33">
        <f>IF(ISNUMBER(G18),G19-G18+1,"")</f>
        <v>14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>
        <v>0.80625000000000002</v>
      </c>
      <c r="K24" s="102">
        <v>0.80902777777777779</v>
      </c>
      <c r="L24" s="36" t="s">
        <v>175</v>
      </c>
      <c r="M24" s="165" t="s">
        <v>193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>
        <v>0.80972222222222223</v>
      </c>
      <c r="K26" s="102">
        <v>0.81111111111111112</v>
      </c>
      <c r="L26" s="36" t="s">
        <v>176</v>
      </c>
      <c r="M26" s="165" t="s">
        <v>192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0.14930555555555555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0.23749999999999999</v>
      </c>
      <c r="P30" s="46">
        <f>SUM(C30:J30,L30:N30)</f>
        <v>0.14930555555555555</v>
      </c>
    </row>
    <row r="31" spans="2:16" ht="14.1" customHeight="1" x14ac:dyDescent="0.35">
      <c r="B31" s="37" t="s">
        <v>169</v>
      </c>
      <c r="C31" s="47">
        <v>0.17986111111111111</v>
      </c>
      <c r="D31" s="7">
        <v>0.24374999999999999</v>
      </c>
      <c r="E31" s="7"/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0.44305555555555554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0.17986111111111111</v>
      </c>
      <c r="D34" s="106">
        <f t="shared" ref="D34:P34" si="1">D31-D32-D33</f>
        <v>0.24374999999999999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0.44305555555555554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185</v>
      </c>
      <c r="D36" s="156"/>
      <c r="E36" s="155" t="s">
        <v>188</v>
      </c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266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</v>
      </c>
      <c r="D72" s="60">
        <v>-165.1</v>
      </c>
      <c r="E72" s="96" t="s">
        <v>118</v>
      </c>
      <c r="F72" s="60">
        <v>20.2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-156.30000000000001</v>
      </c>
      <c r="D73" s="60">
        <v>-161.4</v>
      </c>
      <c r="E73" s="98" t="s">
        <v>122</v>
      </c>
      <c r="F73" s="60">
        <v>38.9</v>
      </c>
      <c r="G73" s="60">
        <v>30.7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-212.1</v>
      </c>
      <c r="D74" s="60">
        <v>-206.4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-125.1</v>
      </c>
      <c r="D75" s="60">
        <v>-133.5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31.7</v>
      </c>
      <c r="D76" s="60">
        <v>27.8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29.4</v>
      </c>
      <c r="D77" s="60">
        <v>26.7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24.3</v>
      </c>
      <c r="D78" s="60">
        <v>21.9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22.7</v>
      </c>
      <c r="D79" s="60">
        <v>20.5</v>
      </c>
      <c r="E79" s="96" t="s">
        <v>152</v>
      </c>
      <c r="F79" s="60">
        <v>16.2</v>
      </c>
      <c r="G79" s="60">
        <v>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1.26E-5</v>
      </c>
      <c r="D80" s="115">
        <v>1.2999999999999999E-5</v>
      </c>
      <c r="E80" s="98" t="s">
        <v>157</v>
      </c>
      <c r="F80" s="60">
        <v>47.1</v>
      </c>
      <c r="G80" s="60">
        <v>67.5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189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2025-09-20T19:44:00Z</dcterms:modified>
</cp:coreProperties>
</file>