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9\"/>
    </mc:Choice>
  </mc:AlternateContent>
  <xr:revisionPtr revIDLastSave="0" documentId="13_ncr:1_{19ACA564-AC04-4B6E-A5B8-7B8957370A43}" xr6:coauthVersionLast="47" xr6:coauthVersionMax="47" xr10:uidLastSave="{00000000-0000-0000-0000-000000000000}"/>
  <bookViews>
    <workbookView xWindow="25848" yWindow="802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<sst xmlns="http://schemas.openxmlformats.org/spreadsheetml/2006/main" count="225" uniqueCount="211">
  <si>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</si>
  <si>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</si>
  <si>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</si>
  <si>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</si>
  <si>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</si>
  <si>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</si>
  <si>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</si>
  <si>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</si>
  <si>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</si>
  <si>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</si>
  <si>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</si>
  <si>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</si>
  <si>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</si>
  <si>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</si>
  <si>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</si>
  <si>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</si>
  <si>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</si>
  <si>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</si>
  <si>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</si>
  <si>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</si>
  <si>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</si>
  <si>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</si>
  <si>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</si>
  <si>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</si>
  <si>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</si>
  <si>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</si>
  <si>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</si>
  <si>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</si>
  <si>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</si>
  <si>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</si>
  <si>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</si>
  <si>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</si>
  <si>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</si>
  <si>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</si>
  <si>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</si>
  <si>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</si>
  <si>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</si>
  <si>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</si>
  <si>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</si>
  <si>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</si>
  <si>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</si>
  <si>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</si>
  <si>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</si>
  <si>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</si>
  <si>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</si>
  <si>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</si>
  <si>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</si>
  <si>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</si>
  <si>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</si>
  <si>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</si>
  <si>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</si>
  <si>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</si>
  <si>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</si>
  <si>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</si>
  <si>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</si>
  <si>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</si>
  <si>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</si>
  <si>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</si>
  <si>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</si>
  <si>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</si>
  <si>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</si>
  <si>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</si>
  <si>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</si>
  <si>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</si>
  <si>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</si>
  <si>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</si>
  <si>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</si>
  <si>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</si>
  <si>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</si>
  <si>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</si>
  <si>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</si>
  <si>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</si>
  <si>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</si>
  <si>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</si>
  <si>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</si>
  <si>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</si>
  <si>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</si>
  <si>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</si>
  <si>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</si>
  <si>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</si>
  <si>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</si>
  <si>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</si>
  <si>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</si>
  <si>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</si>
  <si>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</si>
  <si>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</si>
  <si>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</si>
  <si>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</si>
  <si>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</si>
  <si>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</si>
  <si>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</si>
  <si>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</si>
  <si>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</si>
  <si>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</si>
  <si>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</si>
  <si>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</si>
  <si>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</si>
  <si>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</si>
  <si>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</si>
  <si>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</si>
  <si>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</si>
  <si>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</si>
  <si>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</si>
  <si>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</si>
  <si>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</si>
  <si>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</si>
  <si>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</si>
  <si>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</si>
  <si>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</si>
  <si>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</si>
  <si>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</si>
  <si>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</si>
  <si>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</si>
  <si>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</si>
  <si>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</si>
  <si>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</si>
  <si>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</si>
  <si>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</si>
  <si>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</si>
  <si>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</si>
  <si>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</si>
  <si>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</si>
  <si>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</si>
  <si>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</si>
  <si>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</si>
  <si>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</si>
  <si>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</si>
  <si>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</si>
  <si>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</si>
  <si>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</si>
  <si>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</si>
  <si>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</si>
  <si>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</si>
  <si>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</si>
  <si>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</si>
  <si>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</si>
  <si>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</si>
  <si>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</si>
  <si>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</si>
  <si>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</si>
  <si>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</si>
  <si>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</si>
  <si>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</si>
  <si>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</si>
  <si>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</si>
  <si>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</si>
  <si>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</si>
  <si>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</si>
  <si>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</si>
  <si>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</si>
  <si>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</si>
  <si>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</si>
  <si>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</si>
  <si>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</si>
  <si>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</si>
  <si>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</si>
  <si>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</si>
  <si>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</si>
  <si>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</si>
  <si>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</si>
  <si>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</si>
  <si>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</si>
  <si>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</si>
  <si>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</si>
  <si>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</si>
  <si>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</si>
  <si>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</si>
  <si>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</si>
  <si>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</si>
  <si>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</si>
  <si>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</si>
  <si>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</si>
  <si>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</si>
  <si>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</si>
  <si>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</si>
  <si>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</si>
  <si>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</si>
  <si>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</si>
  <si>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</si>
  <si>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</si>
  <si>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</si>
  <si>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</si>
  <si>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</si>
  <si>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KAMP</t>
    <phoneticPr fontId="3" type="noConversion"/>
  </si>
  <si>
    <t>KSP</t>
    <phoneticPr fontId="3" type="noConversion"/>
  </si>
  <si>
    <t>월령 40% 이하로 방풍막 연결 해제</t>
    <phoneticPr fontId="3" type="noConversion"/>
  </si>
  <si>
    <t>C_045099</t>
    <phoneticPr fontId="3" type="noConversion"/>
  </si>
  <si>
    <t>I_045218</t>
    <phoneticPr fontId="3" type="noConversion"/>
  </si>
  <si>
    <t>F_045095</t>
    <phoneticPr fontId="3" type="noConversion"/>
  </si>
  <si>
    <t>E_045095-045096</t>
    <phoneticPr fontId="3" type="noConversion"/>
  </si>
  <si>
    <t>C_045231-045268</t>
    <phoneticPr fontId="3" type="noConversion"/>
  </si>
  <si>
    <t>F_045095 Filter Shutter의 오류인지 도넛형태로 나옴</t>
    <phoneticPr fontId="3" type="noConversion"/>
  </si>
  <si>
    <t>E_045095-045096 Filter Shutter가 닫히지 않아서 이미지에 오류 / 다음장에서 정상화 됨</t>
    <phoneticPr fontId="3" type="noConversion"/>
  </si>
  <si>
    <t>HA limit으로 BLG #122-123/315/317-322/326-327/330 스킵 함</t>
    <phoneticPr fontId="3" type="noConversion"/>
  </si>
  <si>
    <t>I_045218 filter I와 초점 값 누락 됨</t>
    <phoneticPr fontId="3" type="noConversion"/>
  </si>
  <si>
    <t>[14:22] 짙은 구름으로 관측 중단 [14:37] 관측 재개</t>
    <phoneticPr fontId="3" type="noConversion"/>
  </si>
  <si>
    <t>[14:53] 짙은 구름으로 관측 중단 [15:05] 관측 재개</t>
    <phoneticPr fontId="3" type="noConversion"/>
  </si>
  <si>
    <t>[15:26] 짙은 구름으로 관측 중단 [15:49] 관측 재개</t>
    <phoneticPr fontId="3" type="noConversion"/>
  </si>
  <si>
    <t>TMT</t>
    <phoneticPr fontId="3" type="noConversion"/>
  </si>
  <si>
    <t>-</t>
    <phoneticPr fontId="3" type="noConversion"/>
  </si>
  <si>
    <t>[16:30] 짙은 구름과 비로 관측 중단 / [18:45] 관측 재개</t>
    <phoneticPr fontId="3" type="noConversion"/>
  </si>
  <si>
    <t>DS9(영상 확인) 1회꺼짐</t>
    <phoneticPr fontId="3" type="noConversion"/>
  </si>
  <si>
    <t>W</t>
    <phoneticPr fontId="3" type="noConversion"/>
  </si>
  <si>
    <t>N</t>
    <phoneticPr fontId="3" type="noConversion"/>
  </si>
  <si>
    <t>NNW</t>
    <phoneticPr fontId="3" type="noConversion"/>
  </si>
  <si>
    <t>7s/28k 14s/26k 18s/22k</t>
    <phoneticPr fontId="3" type="noConversion"/>
  </si>
  <si>
    <t>18s/23k</t>
    <phoneticPr fontId="3" type="noConversion"/>
  </si>
  <si>
    <t>52s/26k 35s/27k 23s/25k 13s/20k</t>
    <phoneticPr fontId="3" type="noConversion"/>
  </si>
  <si>
    <t>33s/25k 23s/27k 13s/24k 8s/21k</t>
    <phoneticPr fontId="3" type="noConversion"/>
  </si>
  <si>
    <t>E_045301 박명으로 노출값이 높게 나타남</t>
    <phoneticPr fontId="3" type="noConversion"/>
  </si>
  <si>
    <t>E_045301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</si>
</sst>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3" zoomScale="145" zoomScaleNormal="145" workbookViewId="0">
      <selection activeCell="B52" sqref="B52:P52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45916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71.406491499227215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0.38680555555555557</v>
      </c>
      <c r="D9" s="8">
        <v>1</v>
      </c>
      <c r="E9" s="8">
        <v>15.7</v>
      </c>
      <c r="F9" s="8">
        <v>57.4</v>
      </c>
      <c r="G9" s="36" t="s">
        <v>204</v>
      </c>
      <c r="H9" s="8">
        <v>3.4</v>
      </c>
      <c r="I9" s="36">
        <v>34.9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199</v>
      </c>
      <c r="E10" s="8">
        <v>13.6</v>
      </c>
      <c r="F10" s="8">
        <v>53.8</v>
      </c>
      <c r="G10" s="36" t="s">
        <v>203</v>
      </c>
      <c r="H10" s="8">
        <v>5.5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0.77986111111111112</v>
      </c>
      <c r="D11" s="15" t="s">
        <v>199</v>
      </c>
      <c r="E11" s="15">
        <v>12.7</v>
      </c>
      <c r="F11" s="15">
        <v>69.400000000000006</v>
      </c>
      <c r="G11" s="36" t="s">
        <v>202</v>
      </c>
      <c r="H11" s="15">
        <v>1.6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24.393055555555556</v>
      </c>
      <c r="D12" s="19">
        <f>AVERAGE(D9:D11)</f>
        <v>1</v>
      </c>
      <c r="E12" s="19">
        <f>AVERAGE(E9:E11)</f>
        <v>14</v>
      </c>
      <c r="F12" s="20">
        <f>AVERAGE(F9:F11)</f>
        <v>60.199999999999996</v>
      </c>
      <c r="G12" s="21"/>
      <c r="H12" s="22">
        <f>AVERAGE(H9:H11)</f>
        <v>3.5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183</v>
      </c>
      <c r="G16" s="27" t="s">
        <v>184</v>
      </c>
      <c r="H16" s="27" t="s">
        <v>198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0.33402777777777776</v>
      </c>
      <c r="D17" s="28">
        <v>0.33611111111111114</v>
      </c>
      <c r="E17" s="28">
        <v>0.35555555555555557</v>
      </c>
      <c r="F17" s="28">
        <v>0.54861111111111116</v>
      </c>
      <c r="G17" s="28">
        <v>0.61250000000000004</v>
      </c>
      <c r="H17" s="28">
        <v>0.78402777777777777</v>
      </c>
      <c r="I17" s="28">
        <v>0.80833333333333335</v>
      </c>
      <c r="J17" s="28"/>
      <c r="K17" s="28"/>
      <c r="L17" s="28"/>
      <c r="M17" s="28"/>
      <c r="N17" s="28"/>
      <c r="O17" s="28"/>
      <c r="P17" s="28">
        <v>0.82152777777777775</v>
      </c>
    </row>
    <row r="18" spans="2:16" ht="14.1" customHeight="1" x14ac:dyDescent="0.35">
      <c r="B18" s="35" t="s">
        <v>42</v>
      </c>
      <c r="C18" s="27">
        <v>45081</v>
      </c>
      <c r="D18" s="27">
        <v>45082</v>
      </c>
      <c r="E18" s="27">
        <v>45095</v>
      </c>
      <c r="F18" s="27">
        <v>45219</v>
      </c>
      <c r="G18" s="27">
        <v>45255</v>
      </c>
      <c r="H18" s="27">
        <v>45288</v>
      </c>
      <c r="I18" s="27">
        <v>45302</v>
      </c>
      <c r="J18" s="27"/>
      <c r="K18" s="27"/>
      <c r="L18" s="27"/>
      <c r="M18" s="27"/>
      <c r="N18" s="27"/>
      <c r="O18" s="27"/>
      <c r="P18" s="114">
        <v>45315</v>
      </c>
    </row>
    <row r="19" spans="2:16" ht="14.1" customHeight="1" thickBot="1" x14ac:dyDescent="0.4">
      <c r="B19" s="13" t="s">
        <v>43</v>
      </c>
      <c r="C19" s="29"/>
      <c r="D19" s="27">
        <v>45094</v>
      </c>
      <c r="E19" s="30">
        <v>45218</v>
      </c>
      <c r="F19" s="30">
        <v>45254</v>
      </c>
      <c r="G19" s="30">
        <v>45287</v>
      </c>
      <c r="H19" s="30">
        <v>45301</v>
      </c>
      <c r="I19" s="30">
        <v>45314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124</v>
      </c>
      <c r="F20" s="33">
        <f>IF(ISNUMBER(F18),F19-F18+1,"")</f>
        <v>36</v>
      </c>
      <c r="G20" s="33">
        <f>IF(ISNUMBER(G18),G19-G18+1,"")</f>
        <v>33</v>
      </c>
      <c r="H20" s="33">
        <f>IF(ISNUMBER(H18),H19-H18+1,"")</f>
        <v>14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>
        <v>0.34652777777777777</v>
      </c>
      <c r="D23" s="112">
        <v>0.34930555555555554</v>
      </c>
      <c r="E23" s="36" t="s">
        <v>48</v>
      </c>
      <c r="F23" s="165" t="s">
        <v>205</v>
      </c>
      <c r="G23" s="165"/>
      <c r="H23" s="165"/>
      <c r="I23" s="165"/>
      <c r="J23" s="102">
        <v>0.80902777777777779</v>
      </c>
      <c r="K23" s="102">
        <v>0.8125</v>
      </c>
      <c r="L23" s="112" t="s">
        <v>164</v>
      </c>
      <c r="M23" s="165" t="s">
        <v>207</v>
      </c>
      <c r="N23" s="165"/>
      <c r="O23" s="165"/>
      <c r="P23" s="165"/>
    </row>
    <row r="24" spans="2:16" ht="13.5" customHeight="1" x14ac:dyDescent="0.35">
      <c r="B24" s="166"/>
      <c r="C24" s="102"/>
      <c r="D24" s="102"/>
      <c r="E24" s="109" t="s">
        <v>177</v>
      </c>
      <c r="F24" s="165"/>
      <c r="G24" s="165"/>
      <c r="H24" s="165"/>
      <c r="I24" s="165"/>
      <c r="J24" s="102"/>
      <c r="K24" s="102"/>
      <c r="L24" s="36" t="s">
        <v>175</v>
      </c>
      <c r="M24" s="165"/>
      <c r="N24" s="165"/>
      <c r="O24" s="165"/>
      <c r="P24" s="165"/>
    </row>
    <row r="25" spans="2:16" ht="13.5" customHeight="1" x14ac:dyDescent="0.35">
      <c r="B25" s="166"/>
      <c r="C25" s="112">
        <v>0.35069444444444442</v>
      </c>
      <c r="D25" s="112">
        <v>0.35069444444444442</v>
      </c>
      <c r="E25" s="109" t="s">
        <v>170</v>
      </c>
      <c r="F25" s="165" t="s">
        <v>206</v>
      </c>
      <c r="G25" s="165"/>
      <c r="H25" s="165"/>
      <c r="I25" s="165"/>
      <c r="J25" s="102">
        <v>0.81319444444444444</v>
      </c>
      <c r="K25" s="102">
        <v>0.81666666666666665</v>
      </c>
      <c r="L25" s="36" t="s">
        <v>49</v>
      </c>
      <c r="M25" s="165" t="s">
        <v>208</v>
      </c>
      <c r="N25" s="165"/>
      <c r="O25" s="165"/>
      <c r="P25" s="165"/>
    </row>
    <row r="26" spans="2:16" ht="13.5" customHeight="1" x14ac:dyDescent="0.35">
      <c r="B26" s="166"/>
      <c r="C26" s="102"/>
      <c r="D26" s="102"/>
      <c r="E26" s="109" t="s">
        <v>164</v>
      </c>
      <c r="F26" s="165"/>
      <c r="G26" s="165"/>
      <c r="H26" s="165"/>
      <c r="I26" s="165"/>
      <c r="J26" s="102"/>
      <c r="K26" s="102"/>
      <c r="L26" s="36" t="s">
        <v>176</v>
      </c>
      <c r="M26" s="165"/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0.16111111111111112</v>
      </c>
      <c r="D30" s="43">
        <v>0.16875000000000001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0.39236111111111116</v>
      </c>
    </row>
    <row r="31" spans="2:16" ht="14.1" customHeight="1" x14ac:dyDescent="0.35">
      <c r="B31" s="37" t="s">
        <v>169</v>
      </c>
      <c r="C31" s="47">
        <v>0.19305555555555556</v>
      </c>
      <c r="D31" s="7">
        <v>0.17152777777777778</v>
      </c>
      <c r="E31" s="7">
        <v>6.3888888888888884E-2</v>
      </c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SUM(C31:N31)</f>
        <v>0.44930555555555557</v>
      </c>
    </row>
    <row r="32" spans="2:16" ht="14.1" customHeight="1" x14ac:dyDescent="0.35">
      <c r="B32" s="37" t="s">
        <v>65</v>
      </c>
      <c r="C32" s="49"/>
      <c r="D32" s="50">
        <v>0.11805555555555555</v>
      </c>
      <c r="E32" s="50">
        <v>1.0416666666666666E-2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0.12847222222222221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0.19305555555555556</v>
      </c>
      <c r="D34" s="106">
        <f t="shared" ref="D34:P34" si="1">D31-D32-D33</f>
        <v>5.3472222222222227E-2</v>
      </c>
      <c r="E34" s="106">
        <f t="shared" si="1"/>
        <v>5.347222222222222E-2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2.0833333333333332E-2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0.32083333333333336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 t="s">
        <v>188</v>
      </c>
      <c r="D36" s="156"/>
      <c r="E36" s="155" t="s">
        <v>189</v>
      </c>
      <c r="F36" s="156"/>
      <c r="G36" s="155" t="s">
        <v>186</v>
      </c>
      <c r="H36" s="156"/>
      <c r="I36" s="155" t="s">
        <v>187</v>
      </c>
      <c r="J36" s="156"/>
      <c r="K36" s="155" t="s">
        <v>190</v>
      </c>
      <c r="L36" s="156"/>
      <c r="M36" s="155" t="s">
        <v>210</v>
      </c>
      <c r="N36" s="156"/>
      <c r="O36" s="151"/>
      <c r="P36" s="151"/>
    </row>
    <row r="37" spans="2:16" ht="18" customHeight="1" x14ac:dyDescent="0.3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192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193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 t="s">
        <v>194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 t="s">
        <v>195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 t="s">
        <v>196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 t="s">
        <v>197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 t="s">
        <v>200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 t="s">
        <v>209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59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-161.74100000000001</v>
      </c>
      <c r="D72" s="60">
        <v>-162.965</v>
      </c>
      <c r="E72" s="96" t="s">
        <v>118</v>
      </c>
      <c r="F72" s="60">
        <v>22.34</v>
      </c>
      <c r="G72" s="60">
        <v>20.05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-155.84899999999999</v>
      </c>
      <c r="D73" s="60">
        <v>-157.80799999999999</v>
      </c>
      <c r="E73" s="98" t="s">
        <v>122</v>
      </c>
      <c r="F73" s="60">
        <v>38.35</v>
      </c>
      <c r="G73" s="60">
        <v>40.369999999999997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-204.39699999999999</v>
      </c>
      <c r="D74" s="60">
        <v>-212.41</v>
      </c>
      <c r="E74" s="98" t="s">
        <v>127</v>
      </c>
      <c r="F74" s="116">
        <v>0</v>
      </c>
      <c r="G74" s="116">
        <v>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-124.97</v>
      </c>
      <c r="D75" s="60">
        <v>-127.956</v>
      </c>
      <c r="E75" s="98" t="s">
        <v>132</v>
      </c>
      <c r="F75" s="116">
        <v>35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32.880000000000003</v>
      </c>
      <c r="D76" s="60">
        <v>30.716999999999999</v>
      </c>
      <c r="E76" s="98" t="s">
        <v>137</v>
      </c>
      <c r="F76" s="116">
        <v>35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30.972000000000001</v>
      </c>
      <c r="D77" s="60">
        <v>28.835999999999999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26.094999999999999</v>
      </c>
      <c r="D78" s="60">
        <v>23.88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24.56</v>
      </c>
      <c r="D79" s="60">
        <v>22.309000000000001</v>
      </c>
      <c r="E79" s="96" t="s">
        <v>152</v>
      </c>
      <c r="F79" s="60">
        <v>16</v>
      </c>
      <c r="G79" s="60">
        <v>13.5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1.2099999999999999E-5</v>
      </c>
      <c r="D80" s="115">
        <v>1.2E-5</v>
      </c>
      <c r="E80" s="98" t="s">
        <v>157</v>
      </c>
      <c r="F80" s="60">
        <v>64</v>
      </c>
      <c r="G80" s="60">
        <v>73.099999999999994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185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 t="s">
        <v>201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2025-09-16T20:01:05Z</dcterms:modified>
</cp:coreProperties>
</file>