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D98EDF7C-FFC5-4B11-9E07-14986B36380D}" xr6:coauthVersionLast="47" xr6:coauthVersionMax="47" xr10:uidLastSave="{00000000-0000-0000-0000-000000000000}"/>
  <bookViews>
    <workbookView xWindow="25968" yWindow="1455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<sst xmlns="http://schemas.openxmlformats.org/spreadsheetml/2006/main" count="218" uniqueCount="205">
  <si>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</si>
  <si>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</si>
  <si>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</si>
  <si>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</si>
  <si>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</si>
  <si>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</si>
  <si>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</si>
  <si>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</si>
  <si>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</si>
  <si>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</si>
  <si>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</si>
  <si>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</si>
  <si>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</si>
  <si>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</si>
  <si>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</si>
  <si>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</si>
  <si>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</si>
  <si>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</si>
  <si>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</si>
  <si>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</si>
  <si>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</si>
  <si>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</si>
  <si>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</si>
  <si>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</si>
  <si>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</si>
  <si>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</si>
  <si>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</si>
  <si>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</si>
  <si>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</si>
  <si>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</si>
  <si>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</si>
  <si>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</si>
  <si>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</si>
  <si>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</si>
  <si>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</si>
  <si>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</si>
  <si>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</si>
  <si>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</si>
  <si>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</si>
  <si>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</si>
  <si>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</si>
  <si>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</si>
  <si>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</si>
  <si>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</si>
  <si>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</si>
  <si>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</si>
  <si>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</si>
  <si>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</si>
  <si>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</si>
  <si>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</si>
  <si>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</si>
  <si>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</si>
  <si>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</si>
  <si>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</si>
  <si>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</si>
  <si>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</si>
  <si>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</si>
  <si>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</si>
  <si>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</si>
  <si>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</si>
  <si>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</si>
  <si>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</si>
  <si>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</si>
  <si>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</si>
  <si>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</si>
  <si>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</si>
  <si>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</si>
  <si>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</si>
  <si>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</si>
  <si>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</si>
  <si>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</si>
  <si>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</si>
  <si>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</si>
  <si>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</si>
  <si>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</si>
  <si>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</si>
  <si>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</si>
  <si>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</si>
  <si>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</si>
  <si>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</si>
  <si>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</si>
  <si>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</si>
  <si>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</si>
  <si>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</si>
  <si>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</si>
  <si>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</si>
  <si>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</si>
  <si>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</si>
  <si>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</si>
  <si>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</si>
  <si>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</si>
  <si>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</si>
  <si>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</si>
  <si>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</si>
  <si>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</si>
  <si>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</si>
  <si>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</si>
  <si>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</si>
  <si>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</si>
  <si>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</si>
  <si>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</si>
  <si>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</si>
  <si>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</si>
  <si>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</si>
  <si>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</si>
  <si>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</si>
  <si>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</si>
  <si>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</si>
  <si>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</si>
  <si>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</si>
  <si>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</si>
  <si>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</si>
  <si>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</si>
  <si>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</si>
  <si>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</si>
  <si>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</si>
  <si>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</si>
  <si>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</si>
  <si>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</si>
  <si>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</si>
  <si>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</si>
  <si>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</si>
  <si>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</si>
  <si>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</si>
  <si>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</si>
  <si>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</si>
  <si>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</si>
  <si>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</si>
  <si>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</si>
  <si>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</si>
  <si>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</si>
  <si>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</si>
  <si>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</si>
  <si>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</si>
  <si>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</si>
  <si>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</si>
  <si>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</si>
  <si>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</si>
  <si>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</si>
  <si>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</si>
  <si>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</si>
  <si>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</si>
  <si>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</si>
  <si>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</si>
  <si>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</si>
  <si>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</si>
  <si>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</si>
  <si>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</si>
  <si>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</si>
  <si>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</si>
  <si>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</si>
  <si>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</si>
  <si>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</si>
  <si>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</si>
  <si>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</si>
  <si>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</si>
  <si>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</si>
  <si>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</si>
  <si>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</si>
  <si>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</si>
  <si>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</si>
  <si>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</si>
  <si>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</si>
  <si>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</si>
  <si>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</si>
  <si>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</si>
  <si>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</si>
  <si>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</si>
  <si>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</si>
  <si>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</si>
  <si>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</si>
  <si>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</si>
  <si>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</si>
  <si>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</si>
  <si>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</si>
  <si>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</si>
  <si>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</si>
  <si>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</si>
  <si>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</si>
  <si>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</si>
  <si>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</si>
  <si>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</si>
  <si>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</si>
  <si>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KAMP</t>
    <phoneticPr fontId="3" type="noConversion"/>
  </si>
  <si>
    <t>KSP</t>
    <phoneticPr fontId="3" type="noConversion"/>
  </si>
  <si>
    <t>E_044467-044469</t>
    <phoneticPr fontId="3" type="noConversion"/>
  </si>
  <si>
    <t>T_044590</t>
    <phoneticPr fontId="3" type="noConversion"/>
  </si>
  <si>
    <t>T_044593</t>
    <phoneticPr fontId="3" type="noConversion"/>
  </si>
  <si>
    <t>M_044618-044619:T</t>
    <phoneticPr fontId="3" type="noConversion"/>
  </si>
  <si>
    <t>T_044594</t>
    <phoneticPr fontId="3" type="noConversion"/>
  </si>
  <si>
    <t>N</t>
    <phoneticPr fontId="3" type="noConversion"/>
  </si>
  <si>
    <t>NNE</t>
    <phoneticPr fontId="3" type="noConversion"/>
  </si>
  <si>
    <t>WNW</t>
    <phoneticPr fontId="3" type="noConversion"/>
  </si>
  <si>
    <t>E_044467-044469 full shutter가 닫히지 않아서 FSA Recycle후 정상화 됨</t>
    <phoneticPr fontId="3" type="noConversion"/>
  </si>
  <si>
    <t>HA limit으로 BLG #123-124128/315/317-320/322/326-327 스킵 함</t>
    <phoneticPr fontId="3" type="noConversion"/>
  </si>
  <si>
    <t>T_044590/T_044593/T_044594 HA limit으로 망원경이 멈추면서 별이 흐름</t>
    <phoneticPr fontId="3" type="noConversion"/>
  </si>
  <si>
    <t>TMT</t>
    <phoneticPr fontId="3" type="noConversion"/>
  </si>
  <si>
    <t>DS9(영상 확인) 1회꺼짐</t>
    <phoneticPr fontId="3" type="noConversion"/>
  </si>
  <si>
    <t>60s/21k 50s/27k 35s/28k 17s/21k</t>
    <phoneticPr fontId="3" type="noConversion"/>
  </si>
  <si>
    <t>11s/20k 20s/24k</t>
    <phoneticPr fontId="3" type="noConversion"/>
  </si>
  <si>
    <t>20s/30k 28s/30k 34s/23k</t>
    <phoneticPr fontId="3" type="noConversion"/>
  </si>
  <si>
    <t>20s/21k 15s/25k 9s/21k 7s/23k</t>
    <phoneticPr fontId="3" type="noConversion"/>
  </si>
  <si>
    <t>E_044762</t>
    <phoneticPr fontId="3" type="noConversion"/>
  </si>
  <si>
    <t>E_044762 박명으로 노출값이 높게 나타남</t>
    <phoneticPr fontId="3" type="noConversion"/>
  </si>
  <si>
    <t>월령 40% 이상으로 방풍막 연결 1번 4회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</si>
</sst>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45914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0.38541666666666669</v>
      </c>
      <c r="D9" s="8">
        <v>1.3</v>
      </c>
      <c r="E9" s="8">
        <v>10.4</v>
      </c>
      <c r="F9" s="8">
        <v>50.5</v>
      </c>
      <c r="G9" s="36" t="s">
        <v>192</v>
      </c>
      <c r="H9" s="8">
        <v>0.9</v>
      </c>
      <c r="I9" s="36">
        <v>55.9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1.1000000000000001</v>
      </c>
      <c r="E10" s="8">
        <v>11.2</v>
      </c>
      <c r="F10" s="8">
        <v>62.3</v>
      </c>
      <c r="G10" s="36" t="s">
        <v>191</v>
      </c>
      <c r="H10" s="8">
        <v>2.7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0.78125</v>
      </c>
      <c r="D11" s="15">
        <v>1.3</v>
      </c>
      <c r="E11" s="15">
        <v>10.5</v>
      </c>
      <c r="F11" s="15">
        <v>64.2</v>
      </c>
      <c r="G11" s="36" t="s">
        <v>190</v>
      </c>
      <c r="H11" s="15">
        <v>12.7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24.395833333333332</v>
      </c>
      <c r="D12" s="19">
        <f>AVERAGE(D9:D11)</f>
        <v>1.2333333333333334</v>
      </c>
      <c r="E12" s="19">
        <f>AVERAGE(E9:E11)</f>
        <v>10.700000000000001</v>
      </c>
      <c r="F12" s="20">
        <f>AVERAGE(F9:F11)</f>
        <v>59</v>
      </c>
      <c r="G12" s="21"/>
      <c r="H12" s="22">
        <f>AVERAGE(H9:H11)</f>
        <v>5.4333333333333336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184</v>
      </c>
      <c r="H16" s="27" t="s">
        <v>196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0.33750000000000002</v>
      </c>
      <c r="D17" s="28">
        <v>0.33819444444444446</v>
      </c>
      <c r="E17" s="28">
        <v>0.35625000000000001</v>
      </c>
      <c r="F17" s="28">
        <v>0.55763888888888891</v>
      </c>
      <c r="G17" s="28">
        <v>0.62222222222222223</v>
      </c>
      <c r="H17" s="28">
        <v>0.78888888888888886</v>
      </c>
      <c r="I17" s="28">
        <v>0.81041666666666667</v>
      </c>
      <c r="J17" s="28"/>
      <c r="K17" s="28"/>
      <c r="L17" s="28"/>
      <c r="M17" s="28"/>
      <c r="N17" s="28"/>
      <c r="O17" s="28"/>
      <c r="P17" s="28">
        <v>0.82430555555555551</v>
      </c>
    </row>
    <row r="18" spans="2:16" ht="14.1" customHeight="1" x14ac:dyDescent="0.35">
      <c r="B18" s="35" t="s">
        <v>42</v>
      </c>
      <c r="C18" s="27">
        <v>44451</v>
      </c>
      <c r="D18" s="27">
        <v>44452</v>
      </c>
      <c r="E18" s="27">
        <v>44465</v>
      </c>
      <c r="F18" s="27">
        <v>44595</v>
      </c>
      <c r="G18" s="27">
        <v>44639</v>
      </c>
      <c r="H18" s="27">
        <v>44749</v>
      </c>
      <c r="I18" s="27">
        <v>44763</v>
      </c>
      <c r="J18" s="27"/>
      <c r="K18" s="27"/>
      <c r="L18" s="27"/>
      <c r="M18" s="27"/>
      <c r="N18" s="27"/>
      <c r="O18" s="27"/>
      <c r="P18" s="114">
        <v>44776</v>
      </c>
    </row>
    <row r="19" spans="2:16" ht="14.1" customHeight="1" thickBot="1" x14ac:dyDescent="0.4">
      <c r="B19" s="13" t="s">
        <v>43</v>
      </c>
      <c r="C19" s="29"/>
      <c r="D19" s="27">
        <v>44464</v>
      </c>
      <c r="E19" s="30">
        <v>44594</v>
      </c>
      <c r="F19" s="30">
        <v>44638</v>
      </c>
      <c r="G19" s="30">
        <v>44748</v>
      </c>
      <c r="H19" s="30">
        <v>44762</v>
      </c>
      <c r="I19" s="30">
        <v>44775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130</v>
      </c>
      <c r="F20" s="33">
        <f>IF(ISNUMBER(F18),F19-F18+1,"")</f>
        <v>44</v>
      </c>
      <c r="G20" s="33">
        <f>IF(ISNUMBER(G18),G19-G18+1,"")</f>
        <v>110</v>
      </c>
      <c r="H20" s="33">
        <f>IF(ISNUMBER(H18),H19-H18+1,"")</f>
        <v>14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>
        <v>0.34652777777777777</v>
      </c>
      <c r="D24" s="102">
        <v>0.34791666666666665</v>
      </c>
      <c r="E24" s="109" t="s">
        <v>177</v>
      </c>
      <c r="F24" s="165" t="s">
        <v>199</v>
      </c>
      <c r="G24" s="165"/>
      <c r="H24" s="165"/>
      <c r="I24" s="165"/>
      <c r="J24" s="102">
        <v>0.81041666666666667</v>
      </c>
      <c r="K24" s="102">
        <v>0.81458333333333333</v>
      </c>
      <c r="L24" s="36" t="s">
        <v>175</v>
      </c>
      <c r="M24" s="165" t="s">
        <v>198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>
        <v>0.35</v>
      </c>
      <c r="D26" s="102">
        <v>0.3527777777777778</v>
      </c>
      <c r="E26" s="109" t="s">
        <v>164</v>
      </c>
      <c r="F26" s="165" t="s">
        <v>200</v>
      </c>
      <c r="G26" s="165"/>
      <c r="H26" s="165"/>
      <c r="I26" s="165"/>
      <c r="J26" s="102">
        <v>0.81597222222222221</v>
      </c>
      <c r="K26" s="102">
        <v>0.81874999999999998</v>
      </c>
      <c r="L26" s="36" t="s">
        <v>176</v>
      </c>
      <c r="M26" s="165" t="s">
        <v>201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0.16805555555555557</v>
      </c>
      <c r="D30" s="43">
        <v>0.16527777777777777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0.39583333333333337</v>
      </c>
    </row>
    <row r="31" spans="2:16" ht="14.1" customHeight="1" x14ac:dyDescent="0.35">
      <c r="B31" s="37" t="s">
        <v>169</v>
      </c>
      <c r="C31" s="47">
        <v>0.2013888888888889</v>
      </c>
      <c r="D31" s="7">
        <v>0.16666666666666666</v>
      </c>
      <c r="E31" s="7">
        <v>6.458333333333334E-2</v>
      </c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0.45208333333333334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0.2013888888888889</v>
      </c>
      <c r="D34" s="106">
        <f t="shared" ref="D34:P34" si="1">D31-D32-D33</f>
        <v>0.16666666666666666</v>
      </c>
      <c r="E34" s="106">
        <f t="shared" si="1"/>
        <v>6.458333333333334E-2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0.45208333333333334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185</v>
      </c>
      <c r="D36" s="156"/>
      <c r="E36" s="155" t="s">
        <v>186</v>
      </c>
      <c r="F36" s="156"/>
      <c r="G36" s="155" t="s">
        <v>187</v>
      </c>
      <c r="H36" s="156"/>
      <c r="I36" s="155" t="s">
        <v>189</v>
      </c>
      <c r="J36" s="156"/>
      <c r="K36" s="155" t="s">
        <v>188</v>
      </c>
      <c r="L36" s="156"/>
      <c r="M36" s="155" t="s">
        <v>202</v>
      </c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194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203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1607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-162.142</v>
      </c>
      <c r="D72" s="60">
        <v>-163.71700000000001</v>
      </c>
      <c r="E72" s="96" t="s">
        <v>118</v>
      </c>
      <c r="F72" s="60">
        <v>19.940000000000001</v>
      </c>
      <c r="G72" s="60">
        <v>20.239999999999998</v>
      </c>
      <c r="H72" s="97"/>
      <c r="I72" s="93" t="s">
        <v>119</v>
      </c>
      <c r="J72" s="59">
        <v>0</v>
      </c>
      <c r="K72" s="94" t="s">
        <v>172</v>
      </c>
      <c r="L72" s="59">
        <v>1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-156.40700000000001</v>
      </c>
      <c r="D73" s="60">
        <v>-159.11000000000001</v>
      </c>
      <c r="E73" s="98" t="s">
        <v>122</v>
      </c>
      <c r="F73" s="60">
        <v>36.58</v>
      </c>
      <c r="G73" s="60">
        <v>39.729999999999997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-211.4</v>
      </c>
      <c r="D74" s="60">
        <v>-203.52699999999999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-125.577</v>
      </c>
      <c r="D75" s="60">
        <v>-129.73400000000001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31.141999999999999</v>
      </c>
      <c r="D76" s="60">
        <v>29.986000000000001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29.042999999999999</v>
      </c>
      <c r="D77" s="60">
        <v>28.341000000000001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24.068000000000001</v>
      </c>
      <c r="D78" s="60">
        <v>23.41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22.449000000000002</v>
      </c>
      <c r="D79" s="60">
        <v>21.875</v>
      </c>
      <c r="E79" s="96" t="s">
        <v>152</v>
      </c>
      <c r="F79" s="60">
        <v>15.7</v>
      </c>
      <c r="G79" s="60">
        <v>11.4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1.2099999999999999E-5</v>
      </c>
      <c r="D80" s="115">
        <v>1.2099999999999999E-5</v>
      </c>
      <c r="E80" s="98" t="s">
        <v>157</v>
      </c>
      <c r="F80" s="60">
        <v>49</v>
      </c>
      <c r="G80" s="60">
        <v>70.900000000000006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204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197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2025-09-14T19:55:06Z</dcterms:modified>
</cp:coreProperties>
</file>