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9\"/>
    </mc:Choice>
  </mc:AlternateContent>
  <xr:revisionPtr revIDLastSave="0" documentId="13_ncr:1_{298E29EA-24CB-4023-9D21-813F071DF6D7}" xr6:coauthVersionLast="47" xr6:coauthVersionMax="47" xr10:uidLastSave="{00000000-0000-0000-0000-000000000000}"/>
  <bookViews>
    <workbookView xWindow="25224" yWindow="14880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<sst xmlns="http://schemas.openxmlformats.org/spreadsheetml/2006/main" count="219" uniqueCount="206">
  <si>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</si>
  <si>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</si>
  <si>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</si>
  <si>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</si>
  <si>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</si>
  <si>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</si>
  <si>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</si>
  <si>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</si>
  <si>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</si>
  <si>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</si>
  <si>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</si>
  <si>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</si>
  <si>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</si>
  <si>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</si>
  <si>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</si>
  <si>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</si>
  <si>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</si>
  <si>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</si>
  <si>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</si>
  <si>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</si>
  <si>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</si>
  <si>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</si>
  <si>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</si>
  <si>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</si>
  <si>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</si>
  <si>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</si>
  <si>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</si>
  <si>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</si>
  <si>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</si>
  <si>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</si>
  <si>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</si>
  <si>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</si>
  <si>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</si>
  <si>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</si>
  <si>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</si>
  <si>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</si>
  <si>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</si>
  <si>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</si>
  <si>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</si>
  <si>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</si>
  <si>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</si>
  <si>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</si>
  <si>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</si>
  <si>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</si>
  <si>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</si>
  <si>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</si>
  <si>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</si>
  <si>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</si>
  <si>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</si>
  <si>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</si>
  <si>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</si>
  <si>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</si>
  <si>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</si>
  <si>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</si>
  <si>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</si>
  <si>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</si>
  <si>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</si>
  <si>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</si>
  <si>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</si>
  <si>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</si>
  <si>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</si>
  <si>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</si>
  <si>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</si>
  <si>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</si>
  <si>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</si>
  <si>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</si>
  <si>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</si>
  <si>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</si>
  <si>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</si>
  <si>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</si>
  <si>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</si>
  <si>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</si>
  <si>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</si>
  <si>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</si>
  <si>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</si>
  <si>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</si>
  <si>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</si>
  <si>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</si>
  <si>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</si>
  <si>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</si>
  <si>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</si>
  <si>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</si>
  <si>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</si>
  <si>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</si>
  <si>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</si>
  <si>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</si>
  <si>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</si>
  <si>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</si>
  <si>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</si>
  <si>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</si>
  <si>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</si>
  <si>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</si>
  <si>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</si>
  <si>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</si>
  <si>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</si>
  <si>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</si>
  <si>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</si>
  <si>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</si>
  <si>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</si>
  <si>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</si>
  <si>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</si>
  <si>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</si>
  <si>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</si>
  <si>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</si>
  <si>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</si>
  <si>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</si>
  <si>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</si>
  <si>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</si>
  <si>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</si>
  <si>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</si>
  <si>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</si>
  <si>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</si>
  <si>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</si>
  <si>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</si>
  <si>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</si>
  <si>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</si>
  <si>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</si>
  <si>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</si>
  <si>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</si>
  <si>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</si>
  <si>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</si>
  <si>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</si>
  <si>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</si>
  <si>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</si>
  <si>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</si>
  <si>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</si>
  <si>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</si>
  <si>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</si>
  <si>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</si>
  <si>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</si>
  <si>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</si>
  <si>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</si>
  <si>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</si>
  <si>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</si>
  <si>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</si>
  <si>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</si>
  <si>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</si>
  <si>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</si>
  <si>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</si>
  <si>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</si>
  <si>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</si>
  <si>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</si>
  <si>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</si>
  <si>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</si>
  <si>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</si>
  <si>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</si>
  <si>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</si>
  <si>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</si>
  <si>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</si>
  <si>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</si>
  <si>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</si>
  <si>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</si>
  <si>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</si>
  <si>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</si>
  <si>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</si>
  <si>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</si>
  <si>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</si>
  <si>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</si>
  <si>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</si>
  <si>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</si>
  <si>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</si>
  <si>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</si>
  <si>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</si>
  <si>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</si>
  <si>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</si>
  <si>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</si>
  <si>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</si>
  <si>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</si>
  <si>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</si>
  <si>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</si>
  <si>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</si>
  <si>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</si>
  <si>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</si>
  <si>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</si>
  <si>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</si>
  <si>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</si>
  <si>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</si>
  <si>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</si>
  <si>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</si>
  <si>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</si>
  <si>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</si>
  <si>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</si>
  <si>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</si>
  <si>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M_042835-042836</t>
    <phoneticPr fontId="3" type="noConversion"/>
  </si>
  <si>
    <t>I_042854</t>
    <phoneticPr fontId="3" type="noConversion"/>
  </si>
  <si>
    <t>I_042854 filter I와 초점 값 누락 됨</t>
    <phoneticPr fontId="3" type="noConversion"/>
  </si>
  <si>
    <t>T_042916</t>
    <phoneticPr fontId="3" type="noConversion"/>
  </si>
  <si>
    <t>E_042776</t>
    <phoneticPr fontId="3" type="noConversion"/>
  </si>
  <si>
    <t>T_042920</t>
    <phoneticPr fontId="3" type="noConversion"/>
  </si>
  <si>
    <t>E_042776 여명으로 인한 과다 노출발생</t>
    <phoneticPr fontId="3" type="noConversion"/>
  </si>
  <si>
    <t>HA limit으로 BLG #147/317-320/322/324-327/330/332 스킵 함</t>
    <phoneticPr fontId="3" type="noConversion"/>
  </si>
  <si>
    <t>DS9(영상 확인) 1회꺼짐</t>
    <phoneticPr fontId="3" type="noConversion"/>
  </si>
  <si>
    <t>T_042916/T_042920 HA limit으로 망원경이 멈추면서 별이 흐름</t>
    <phoneticPr fontId="3" type="noConversion"/>
  </si>
  <si>
    <t>E_042927</t>
    <phoneticPr fontId="3" type="noConversion"/>
  </si>
  <si>
    <t>월령 40% 이상으로 방풍막 연결  1번 9회</t>
    <phoneticPr fontId="3" type="noConversion"/>
  </si>
  <si>
    <t>ENG-KSP</t>
    <phoneticPr fontId="3" type="noConversion"/>
  </si>
  <si>
    <t>N</t>
    <phoneticPr fontId="3" type="noConversion"/>
  </si>
  <si>
    <t>NNW</t>
    <phoneticPr fontId="3" type="noConversion"/>
  </si>
  <si>
    <t>E</t>
    <phoneticPr fontId="3" type="noConversion"/>
  </si>
  <si>
    <t>TMT</t>
    <phoneticPr fontId="3" type="noConversion"/>
  </si>
  <si>
    <t>E_042927 방풍막이 Control 페이지에서 정상적으로 나타남 / AGU 페이지에는 가려지는것으로 나옴</t>
    <phoneticPr fontId="3" type="noConversion"/>
  </si>
  <si>
    <t>AGU 영상이 안따라가는 현상 1번 발생</t>
    <phoneticPr fontId="3" type="noConversion"/>
  </si>
  <si>
    <t>6s/24k 10s/26k 14s/27k 17s/21k</t>
    <phoneticPr fontId="3" type="noConversion"/>
  </si>
  <si>
    <t>19s/22k</t>
    <phoneticPr fontId="3" type="noConversion"/>
  </si>
  <si>
    <t>50s/29k 25s/30k 12s/20k</t>
    <phoneticPr fontId="3" type="noConversion"/>
  </si>
  <si>
    <t>40s/29k 13s/25k 8s/23k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</si>
</sst>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2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45906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100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0.38263888888888886</v>
      </c>
      <c r="D9" s="8">
        <v>1.1000000000000001</v>
      </c>
      <c r="E9" s="8">
        <v>12.6</v>
      </c>
      <c r="F9" s="8">
        <v>58</v>
      </c>
      <c r="G9" s="36" t="s">
        <v>198</v>
      </c>
      <c r="H9" s="8">
        <v>8.1999999999999993</v>
      </c>
      <c r="I9" s="36">
        <v>98.4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1.5</v>
      </c>
      <c r="E10" s="8">
        <v>12.6</v>
      </c>
      <c r="F10" s="8">
        <v>52.3</v>
      </c>
      <c r="G10" s="36" t="s">
        <v>197</v>
      </c>
      <c r="H10" s="8">
        <v>11.9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0.78819444444444442</v>
      </c>
      <c r="D11" s="15">
        <v>3.3</v>
      </c>
      <c r="E11" s="15">
        <v>7.7</v>
      </c>
      <c r="F11" s="15">
        <v>75</v>
      </c>
      <c r="G11" s="36" t="s">
        <v>196</v>
      </c>
      <c r="H11" s="15">
        <v>5.5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24.405555555555555</v>
      </c>
      <c r="D12" s="19">
        <f>AVERAGE(D9:D11)</f>
        <v>1.9666666666666668</v>
      </c>
      <c r="E12" s="19">
        <f>AVERAGE(E9:E11)</f>
        <v>10.966666666666667</v>
      </c>
      <c r="F12" s="20">
        <f>AVERAGE(F9:F11)</f>
        <v>61.766666666666673</v>
      </c>
      <c r="G12" s="21"/>
      <c r="H12" s="22">
        <f>AVERAGE(H9:H11)</f>
        <v>8.5333333333333332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195</v>
      </c>
      <c r="G16" s="27" t="s">
        <v>199</v>
      </c>
      <c r="H16" s="27" t="s">
        <v>180</v>
      </c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0.33055555555555555</v>
      </c>
      <c r="D17" s="28">
        <v>0.33124999999999999</v>
      </c>
      <c r="E17" s="28">
        <v>0.35208333333333336</v>
      </c>
      <c r="F17" s="28">
        <v>0.57777777777777772</v>
      </c>
      <c r="G17" s="28">
        <v>0.79097222222222219</v>
      </c>
      <c r="H17" s="28">
        <v>0.81736111111111109</v>
      </c>
      <c r="I17" s="28"/>
      <c r="J17" s="28"/>
      <c r="K17" s="28"/>
      <c r="L17" s="28"/>
      <c r="M17" s="28"/>
      <c r="N17" s="28"/>
      <c r="O17" s="28"/>
      <c r="P17" s="28">
        <v>0.83125000000000004</v>
      </c>
    </row>
    <row r="18" spans="2:16" ht="14.1" customHeight="1" x14ac:dyDescent="0.35">
      <c r="B18" s="35" t="s">
        <v>42</v>
      </c>
      <c r="C18" s="27">
        <v>42762</v>
      </c>
      <c r="D18" s="27">
        <v>42763</v>
      </c>
      <c r="E18" s="27">
        <v>42776</v>
      </c>
      <c r="F18" s="27">
        <v>42924</v>
      </c>
      <c r="G18" s="27">
        <v>43063</v>
      </c>
      <c r="H18" s="27">
        <v>43074</v>
      </c>
      <c r="I18" s="27"/>
      <c r="J18" s="27"/>
      <c r="K18" s="27"/>
      <c r="L18" s="27"/>
      <c r="M18" s="27"/>
      <c r="N18" s="27"/>
      <c r="O18" s="27"/>
      <c r="P18" s="114">
        <v>43087</v>
      </c>
    </row>
    <row r="19" spans="2:16" ht="14.1" customHeight="1" thickBot="1" x14ac:dyDescent="0.4">
      <c r="B19" s="13" t="s">
        <v>43</v>
      </c>
      <c r="C19" s="29"/>
      <c r="D19" s="27">
        <v>42775</v>
      </c>
      <c r="E19" s="30">
        <v>42923</v>
      </c>
      <c r="F19" s="30">
        <v>43061</v>
      </c>
      <c r="G19" s="30">
        <v>43073</v>
      </c>
      <c r="H19" s="30">
        <v>43086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148</v>
      </c>
      <c r="F20" s="33">
        <f>IF(ISNUMBER(F18),F19-F18+1,"")</f>
        <v>138</v>
      </c>
      <c r="G20" s="33">
        <f>IF(ISNUMBER(G18),G19-G18+1,"")</f>
        <v>11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>
        <v>0.34236111111111112</v>
      </c>
      <c r="D23" s="112">
        <v>0.34583333333333333</v>
      </c>
      <c r="E23" s="36" t="s">
        <v>48</v>
      </c>
      <c r="F23" s="165" t="s">
        <v>202</v>
      </c>
      <c r="G23" s="165"/>
      <c r="H23" s="165"/>
      <c r="I23" s="165"/>
      <c r="J23" s="102">
        <v>0.81736111111111109</v>
      </c>
      <c r="K23" s="102">
        <v>0.82152777777777775</v>
      </c>
      <c r="L23" s="112" t="s">
        <v>164</v>
      </c>
      <c r="M23" s="165" t="s">
        <v>204</v>
      </c>
      <c r="N23" s="165"/>
      <c r="O23" s="165"/>
      <c r="P23" s="165"/>
    </row>
    <row r="24" spans="2:16" ht="13.5" customHeight="1" x14ac:dyDescent="0.35">
      <c r="B24" s="166"/>
      <c r="C24" s="102"/>
      <c r="D24" s="102"/>
      <c r="E24" s="109" t="s">
        <v>177</v>
      </c>
      <c r="F24" s="165"/>
      <c r="G24" s="165"/>
      <c r="H24" s="165"/>
      <c r="I24" s="165"/>
      <c r="J24" s="102"/>
      <c r="K24" s="102"/>
      <c r="L24" s="36" t="s">
        <v>175</v>
      </c>
      <c r="M24" s="165"/>
      <c r="N24" s="165"/>
      <c r="O24" s="165"/>
      <c r="P24" s="165"/>
    </row>
    <row r="25" spans="2:16" ht="13.5" customHeight="1" x14ac:dyDescent="0.35">
      <c r="B25" s="166"/>
      <c r="C25" s="112">
        <v>0.34722222222222221</v>
      </c>
      <c r="D25" s="112">
        <v>0.34722222222222221</v>
      </c>
      <c r="E25" s="109" t="s">
        <v>170</v>
      </c>
      <c r="F25" s="165" t="s">
        <v>203</v>
      </c>
      <c r="G25" s="165"/>
      <c r="H25" s="165"/>
      <c r="I25" s="165"/>
      <c r="J25" s="102">
        <v>0.82222222222222219</v>
      </c>
      <c r="K25" s="102">
        <v>0.82638888888888884</v>
      </c>
      <c r="L25" s="36" t="s">
        <v>49</v>
      </c>
      <c r="M25" s="165" t="s">
        <v>205</v>
      </c>
      <c r="N25" s="165"/>
      <c r="O25" s="165"/>
      <c r="P25" s="165"/>
    </row>
    <row r="26" spans="2:16" ht="13.5" customHeight="1" x14ac:dyDescent="0.35">
      <c r="B26" s="166"/>
      <c r="C26" s="102"/>
      <c r="D26" s="102"/>
      <c r="E26" s="109" t="s">
        <v>164</v>
      </c>
      <c r="F26" s="165"/>
      <c r="G26" s="165"/>
      <c r="H26" s="165"/>
      <c r="I26" s="165"/>
      <c r="J26" s="102"/>
      <c r="K26" s="102"/>
      <c r="L26" s="36" t="s">
        <v>176</v>
      </c>
      <c r="M26" s="165"/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0.19305555555555556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0.21180555555555555</v>
      </c>
      <c r="P30" s="46">
        <f>SUM(C30:J30,L30:N30)</f>
        <v>0.19305555555555556</v>
      </c>
    </row>
    <row r="31" spans="2:16" ht="14.1" customHeight="1" x14ac:dyDescent="0.35">
      <c r="B31" s="37" t="s">
        <v>169</v>
      </c>
      <c r="C31" s="47">
        <v>0.22569444444444445</v>
      </c>
      <c r="D31" s="7">
        <v>0.21319444444444444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0.45763888888888887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0.22569444444444445</v>
      </c>
      <c r="D34" s="106">
        <f t="shared" ref="D34:P34" si="1">D31-D32-D33</f>
        <v>0.21319444444444444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1.8749999999999999E-2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0.45763888888888887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187</v>
      </c>
      <c r="D36" s="156"/>
      <c r="E36" s="155" t="s">
        <v>183</v>
      </c>
      <c r="F36" s="156"/>
      <c r="G36" s="155" t="s">
        <v>184</v>
      </c>
      <c r="H36" s="156"/>
      <c r="I36" s="155" t="s">
        <v>186</v>
      </c>
      <c r="J36" s="156"/>
      <c r="K36" s="155" t="s">
        <v>188</v>
      </c>
      <c r="L36" s="156"/>
      <c r="M36" s="155" t="s">
        <v>193</v>
      </c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189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185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190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192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 t="s">
        <v>200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965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-162.179</v>
      </c>
      <c r="D72" s="60">
        <v>-163.85900000000001</v>
      </c>
      <c r="E72" s="96" t="s">
        <v>118</v>
      </c>
      <c r="F72" s="60">
        <v>20.97</v>
      </c>
      <c r="G72" s="60">
        <v>19.64</v>
      </c>
      <c r="H72" s="97"/>
      <c r="I72" s="93" t="s">
        <v>119</v>
      </c>
      <c r="J72" s="59">
        <v>0</v>
      </c>
      <c r="K72" s="94" t="s">
        <v>172</v>
      </c>
      <c r="L72" s="59">
        <v>1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-156.251</v>
      </c>
      <c r="D73" s="60">
        <v>-159.46799999999999</v>
      </c>
      <c r="E73" s="98" t="s">
        <v>122</v>
      </c>
      <c r="F73" s="60">
        <v>37.11</v>
      </c>
      <c r="G73" s="60">
        <v>40.340000000000003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-204.798</v>
      </c>
      <c r="D74" s="60">
        <v>-212.95</v>
      </c>
      <c r="E74" s="98" t="s">
        <v>127</v>
      </c>
      <c r="F74" s="116">
        <v>10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-125.35899999999999</v>
      </c>
      <c r="D75" s="60">
        <v>-130.04499999999999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31.803000000000001</v>
      </c>
      <c r="D76" s="60">
        <v>29.536999999999999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29.77</v>
      </c>
      <c r="D77" s="60">
        <v>27.951000000000001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24.853999999999999</v>
      </c>
      <c r="D78" s="60">
        <v>23.036999999999999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23.318999999999999</v>
      </c>
      <c r="D79" s="60">
        <v>21.564</v>
      </c>
      <c r="E79" s="96" t="s">
        <v>152</v>
      </c>
      <c r="F79" s="60">
        <v>15.8</v>
      </c>
      <c r="G79" s="60">
        <v>10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1.1800000000000001E-5</v>
      </c>
      <c r="D80" s="115">
        <v>1.1399999999999999E-5</v>
      </c>
      <c r="E80" s="98" t="s">
        <v>157</v>
      </c>
      <c r="F80" s="60">
        <v>52.5</v>
      </c>
      <c r="G80" s="60">
        <v>76.8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194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191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 t="s">
        <v>201</v>
      </c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2025-09-06T20:16:16Z</dcterms:modified>
</cp:coreProperties>
</file>