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494DC1F2-DD2A-486D-927C-1AE739C88763}" xr6:coauthVersionLast="47" xr6:coauthVersionMax="47" xr10:uidLastSave="{00000000-0000-0000-0000-000000000000}"/>
  <bookViews>
    <workbookView xWindow="25692" yWindow="1155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<sst xmlns="http://schemas.openxmlformats.org/spreadsheetml/2006/main" count="211" uniqueCount="197">
  <si>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</si>
  <si>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</si>
  <si>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</si>
  <si>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</si>
  <si>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</si>
  <si>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</si>
  <si>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</si>
  <si>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</si>
  <si>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</si>
  <si>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</si>
  <si>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</si>
  <si>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</si>
  <si>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</si>
  <si>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</si>
  <si>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</si>
  <si>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</si>
  <si>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</si>
  <si>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</si>
  <si>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</si>
  <si>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</si>
  <si>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</si>
  <si>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</si>
  <si>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</si>
  <si>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</si>
  <si>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</si>
  <si>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</si>
  <si>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</si>
  <si>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</si>
  <si>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</si>
  <si>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</si>
  <si>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</si>
  <si>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</si>
  <si>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</si>
  <si>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</si>
  <si>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</si>
  <si>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</si>
  <si>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</si>
  <si>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</si>
  <si>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</si>
  <si>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</si>
  <si>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</si>
  <si>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</si>
  <si>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</si>
  <si>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</si>
  <si>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</si>
  <si>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</si>
  <si>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</si>
  <si>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</si>
  <si>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</si>
  <si>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</si>
  <si>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</si>
  <si>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</si>
  <si>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</si>
  <si>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</si>
  <si>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</si>
  <si>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</si>
  <si>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</si>
  <si>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</si>
  <si>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</si>
  <si>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</si>
  <si>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</si>
  <si>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</si>
  <si>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</si>
  <si>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</si>
  <si>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</si>
  <si>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</si>
  <si>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</si>
  <si>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</si>
  <si>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</si>
  <si>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</si>
  <si>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</si>
  <si>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</si>
  <si>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</si>
  <si>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</si>
  <si>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</si>
  <si>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</si>
  <si>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</si>
  <si>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</si>
  <si>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</si>
  <si>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</si>
  <si>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</si>
  <si>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</si>
  <si>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</si>
  <si>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</si>
  <si>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</si>
  <si>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</si>
  <si>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</si>
  <si>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</si>
  <si>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</si>
  <si>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</si>
  <si>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</si>
  <si>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</si>
  <si>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</si>
  <si>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</si>
  <si>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</si>
  <si>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</si>
  <si>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</si>
  <si>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</si>
  <si>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</si>
  <si>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</si>
  <si>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</si>
  <si>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</si>
  <si>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</si>
  <si>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</si>
  <si>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</si>
  <si>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</si>
  <si>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</si>
  <si>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</si>
  <si>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</si>
  <si>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</si>
  <si>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</si>
  <si>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</si>
  <si>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</si>
  <si>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</si>
  <si>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</si>
  <si>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</si>
  <si>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</si>
  <si>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</si>
  <si>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</si>
  <si>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</si>
  <si>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</si>
  <si>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</si>
  <si>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</si>
  <si>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</si>
  <si>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</si>
  <si>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</si>
  <si>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</si>
  <si>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</si>
  <si>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</si>
  <si>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</si>
  <si>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</si>
  <si>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</si>
  <si>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</si>
  <si>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</si>
  <si>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</si>
  <si>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</si>
  <si>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</si>
  <si>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</si>
  <si>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</si>
  <si>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</si>
  <si>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</si>
  <si>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</si>
  <si>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</si>
  <si>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</si>
  <si>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</si>
  <si>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</si>
  <si>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</si>
  <si>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</si>
  <si>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</si>
  <si>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</si>
  <si>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</si>
  <si>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</si>
  <si>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</si>
  <si>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</si>
  <si>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</si>
  <si>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</si>
  <si>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</si>
  <si>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</si>
  <si>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</si>
  <si>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</si>
  <si>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</si>
  <si>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</si>
  <si>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</si>
  <si>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</si>
  <si>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</si>
  <si>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</si>
  <si>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</si>
  <si>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</si>
  <si>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</si>
  <si>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</si>
  <si>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</si>
  <si>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</si>
  <si>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</si>
  <si>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</si>
  <si>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</si>
  <si>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</si>
  <si>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</si>
  <si>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</si>
  <si>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</si>
  <si>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</si>
  <si>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</si>
  <si>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</si>
  <si>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</si>
  <si>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</si>
  <si>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</si>
  <si>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</si>
  <si>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</si>
  <si>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M_040255-040256:N</t>
    <phoneticPr fontId="3" type="noConversion"/>
  </si>
  <si>
    <t>10s/25k 14s/25k 18s/24k</t>
    <phoneticPr fontId="3" type="noConversion"/>
  </si>
  <si>
    <t>10s/24k 15s/23k 20s/23k</t>
    <phoneticPr fontId="3" type="noConversion"/>
  </si>
  <si>
    <t>M_040446</t>
    <phoneticPr fontId="3" type="noConversion"/>
  </si>
  <si>
    <t>E_040400</t>
    <phoneticPr fontId="3" type="noConversion"/>
  </si>
  <si>
    <t>E_040400 KAMP 초점확인 영상이나 projid가 들어가지 않아 BLG로 표기 됨</t>
    <phoneticPr fontId="3" type="noConversion"/>
  </si>
  <si>
    <t>NNW</t>
    <phoneticPr fontId="3" type="noConversion"/>
  </si>
  <si>
    <t>NW</t>
    <phoneticPr fontId="3" type="noConversion"/>
  </si>
  <si>
    <t>32s/21k 25s/25k 14s/21k</t>
    <phoneticPr fontId="3" type="noConversion"/>
  </si>
  <si>
    <t>40s/25k 30s/26k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</si>
</sst>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45897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0.37916666666666665</v>
      </c>
      <c r="D9" s="8">
        <v>2</v>
      </c>
      <c r="E9" s="8">
        <v>6.1</v>
      </c>
      <c r="F9" s="8">
        <v>59.9</v>
      </c>
      <c r="G9" s="36" t="s">
        <v>193</v>
      </c>
      <c r="H9" s="8">
        <v>0.4</v>
      </c>
      <c r="I9" s="36">
        <v>22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2.1</v>
      </c>
      <c r="E10" s="8">
        <v>5</v>
      </c>
      <c r="F10" s="8">
        <v>61.2</v>
      </c>
      <c r="G10" s="36" t="s">
        <v>194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0.79583333333333328</v>
      </c>
      <c r="D11" s="15">
        <v>1.5</v>
      </c>
      <c r="E11" s="15">
        <v>4.2</v>
      </c>
      <c r="F11" s="15">
        <v>53.9</v>
      </c>
      <c r="G11" s="36" t="s">
        <v>193</v>
      </c>
      <c r="H11" s="15">
        <v>7.1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24.416666666666668</v>
      </c>
      <c r="D12" s="19">
        <f>AVERAGE(D9:D11)</f>
        <v>1.8666666666666665</v>
      </c>
      <c r="E12" s="19">
        <f>AVERAGE(E9:E11)</f>
        <v>5.1000000000000005</v>
      </c>
      <c r="F12" s="20">
        <f>AVERAGE(F9:F11)</f>
        <v>58.333333333333336</v>
      </c>
      <c r="G12" s="21"/>
      <c r="H12" s="22">
        <f>AVERAGE(H9:H11)</f>
        <v>2.6333333333333333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27" t="s">
        <v>186</v>
      </c>
      <c r="H16" s="27" t="s">
        <v>184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0.32569444444444445</v>
      </c>
      <c r="D17" s="28">
        <v>0.32708333333333334</v>
      </c>
      <c r="E17" s="28">
        <v>0.35138888888888886</v>
      </c>
      <c r="F17" s="28">
        <v>0.6</v>
      </c>
      <c r="G17" s="28">
        <v>0.66597222222222219</v>
      </c>
      <c r="H17" s="28">
        <v>0.79791666666666672</v>
      </c>
      <c r="I17" s="28">
        <v>0.82499999999999996</v>
      </c>
      <c r="J17" s="28"/>
      <c r="K17" s="28"/>
      <c r="L17" s="28"/>
      <c r="M17" s="28"/>
      <c r="N17" s="28"/>
      <c r="O17" s="28"/>
      <c r="P17" s="28">
        <v>0.83680555555555558</v>
      </c>
    </row>
    <row r="18" spans="2:16" ht="14.1" customHeight="1" x14ac:dyDescent="0.35">
      <c r="B18" s="35" t="s">
        <v>42</v>
      </c>
      <c r="C18" s="27">
        <v>40224</v>
      </c>
      <c r="D18" s="27">
        <v>40225</v>
      </c>
      <c r="E18" s="27">
        <v>40237</v>
      </c>
      <c r="F18" s="27">
        <v>40401</v>
      </c>
      <c r="G18" s="27">
        <v>40444</v>
      </c>
      <c r="H18" s="27">
        <v>40528</v>
      </c>
      <c r="I18" s="27">
        <v>40540</v>
      </c>
      <c r="J18" s="27"/>
      <c r="K18" s="27"/>
      <c r="L18" s="27"/>
      <c r="M18" s="27"/>
      <c r="N18" s="27"/>
      <c r="O18" s="27"/>
      <c r="P18" s="114">
        <v>40551</v>
      </c>
    </row>
    <row r="19" spans="2:16" ht="14.1" customHeight="1" thickBot="1" x14ac:dyDescent="0.4">
      <c r="B19" s="13" t="s">
        <v>43</v>
      </c>
      <c r="C19" s="29"/>
      <c r="D19" s="27">
        <v>40236</v>
      </c>
      <c r="E19" s="30">
        <v>40399</v>
      </c>
      <c r="F19" s="30">
        <v>40443</v>
      </c>
      <c r="G19" s="30">
        <v>40527</v>
      </c>
      <c r="H19" s="30">
        <v>40539</v>
      </c>
      <c r="I19" s="30">
        <v>40550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163</v>
      </c>
      <c r="F20" s="33">
        <f>IF(ISNUMBER(F18),F19-F18+1,"")</f>
        <v>43</v>
      </c>
      <c r="G20" s="33">
        <f>IF(ISNUMBER(G18),G19-G18+1,"")</f>
        <v>84</v>
      </c>
      <c r="H20" s="33">
        <f>IF(ISNUMBER(H18),H19-H18+1,"")</f>
        <v>12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0.34027777777777779</v>
      </c>
      <c r="D24" s="102">
        <v>0.34097222222222223</v>
      </c>
      <c r="E24" s="109" t="s">
        <v>177</v>
      </c>
      <c r="F24" s="165" t="s">
        <v>189</v>
      </c>
      <c r="G24" s="165"/>
      <c r="H24" s="165"/>
      <c r="I24" s="165"/>
      <c r="J24" s="102">
        <v>0.82499999999999996</v>
      </c>
      <c r="K24" s="102">
        <v>0.82708333333333328</v>
      </c>
      <c r="L24" s="36" t="s">
        <v>175</v>
      </c>
      <c r="M24" s="165" t="s">
        <v>196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0.34305555555555556</v>
      </c>
      <c r="D26" s="102">
        <v>0.34513888888888888</v>
      </c>
      <c r="E26" s="109" t="s">
        <v>164</v>
      </c>
      <c r="F26" s="165" t="s">
        <v>188</v>
      </c>
      <c r="G26" s="165"/>
      <c r="H26" s="165"/>
      <c r="I26" s="165"/>
      <c r="J26" s="102">
        <v>0.82847222222222228</v>
      </c>
      <c r="K26" s="102">
        <v>0.8305555555555556</v>
      </c>
      <c r="L26" s="36" t="s">
        <v>176</v>
      </c>
      <c r="M26" s="165" t="s">
        <v>195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0.22152777777777777</v>
      </c>
      <c r="D30" s="43">
        <v>0.13263888888888889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0.41666666666666663</v>
      </c>
    </row>
    <row r="31" spans="2:16" ht="14.1" customHeight="1" x14ac:dyDescent="0.35">
      <c r="B31" s="37" t="s">
        <v>169</v>
      </c>
      <c r="C31" s="47">
        <v>0.24861111111111112</v>
      </c>
      <c r="D31" s="7">
        <v>0.13263888888888889</v>
      </c>
      <c r="E31" s="7">
        <v>6.5972222222222224E-2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0.46388888888888885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0.24861111111111112</v>
      </c>
      <c r="D34" s="106">
        <f t="shared" ref="D34:P34" si="1">D31-D32-D33</f>
        <v>0.13263888888888889</v>
      </c>
      <c r="E34" s="106">
        <f t="shared" si="1"/>
        <v>6.5972222222222224E-2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0.46388888888888885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187</v>
      </c>
      <c r="D36" s="156"/>
      <c r="E36" s="155" t="s">
        <v>191</v>
      </c>
      <c r="F36" s="156"/>
      <c r="G36" s="155" t="s">
        <v>190</v>
      </c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1599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-165.1</v>
      </c>
      <c r="E72" s="96" t="s">
        <v>118</v>
      </c>
      <c r="F72" s="60">
        <v>20.100000000000001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-156.80000000000001</v>
      </c>
      <c r="D73" s="60">
        <v>-161.4</v>
      </c>
      <c r="E73" s="98" t="s">
        <v>122</v>
      </c>
      <c r="F73" s="60">
        <v>33.1</v>
      </c>
      <c r="G73" s="60">
        <v>27.7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-206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-125.9</v>
      </c>
      <c r="D75" s="60">
        <v>-133.69999999999999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</v>
      </c>
      <c r="D77" s="60">
        <v>26.7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21.8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20.3</v>
      </c>
      <c r="E79" s="96" t="s">
        <v>152</v>
      </c>
      <c r="F79" s="60">
        <v>15</v>
      </c>
      <c r="G79" s="60">
        <v>5.8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1.2E-5</v>
      </c>
      <c r="D80" s="115">
        <v>1.19E-5</v>
      </c>
      <c r="E80" s="98" t="s">
        <v>157</v>
      </c>
      <c r="F80" s="60">
        <v>42.6</v>
      </c>
      <c r="G80" s="60">
        <v>66.7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2025-08-28T20:09:11Z</dcterms:modified>
</cp:coreProperties>
</file>