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8\"/>
    </mc:Choice>
  </mc:AlternateContent>
  <xr:revisionPtr revIDLastSave="0" documentId="13_ncr:1_{CC51653E-9B98-4343-9479-C76D989965C5}" xr6:coauthVersionLast="47" xr6:coauthVersionMax="47" xr10:uidLastSave="{00000000-0000-0000-0000-000000000000}"/>
  <bookViews>
    <workbookView xWindow="26004" yWindow="14592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<sst xmlns="http://schemas.openxmlformats.org/spreadsheetml/2006/main" count="209" uniqueCount="196">
  <si>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</si>
  <si>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</si>
  <si>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</si>
  <si>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</si>
  <si>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</si>
  <si>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</si>
  <si>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</si>
  <si>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</si>
  <si>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</si>
  <si>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</si>
  <si>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</si>
  <si>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</si>
  <si>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</si>
  <si>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</si>
  <si>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</si>
  <si>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</si>
  <si>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</si>
  <si>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</si>
  <si>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</si>
  <si>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</si>
  <si>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</si>
  <si>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</si>
  <si>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</si>
  <si>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</si>
  <si>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</si>
  <si>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</si>
  <si>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</si>
  <si>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</si>
  <si>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</si>
  <si>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</si>
  <si>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</si>
  <si>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</si>
  <si>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</si>
  <si>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</si>
  <si>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</si>
  <si>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</si>
  <si>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</si>
  <si>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</si>
  <si>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</si>
  <si>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</si>
  <si>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</si>
  <si>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</si>
  <si>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</si>
  <si>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</si>
  <si>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</si>
  <si>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</si>
  <si>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</si>
  <si>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</si>
  <si>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</si>
  <si>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</si>
  <si>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</si>
  <si>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</si>
  <si>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</si>
  <si>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</si>
  <si>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</si>
  <si>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</si>
  <si>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</si>
  <si>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</si>
  <si>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</si>
  <si>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</si>
  <si>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</si>
  <si>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</si>
  <si>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</si>
  <si>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</si>
  <si>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</si>
  <si>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</si>
  <si>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</si>
  <si>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</si>
  <si>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</si>
  <si>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</si>
  <si>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</si>
  <si>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</si>
  <si>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</si>
  <si>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</si>
  <si>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</si>
  <si>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</si>
  <si>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</si>
  <si>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</si>
  <si>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</si>
  <si>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</si>
  <si>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</si>
  <si>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</si>
  <si>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</si>
  <si>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</si>
  <si>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</si>
  <si>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</si>
  <si>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</si>
  <si>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</si>
  <si>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</si>
  <si>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</si>
  <si>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</si>
  <si>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</si>
  <si>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</si>
  <si>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</si>
  <si>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</si>
  <si>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</si>
  <si>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</si>
  <si>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</si>
  <si>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</si>
  <si>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</si>
  <si>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</si>
  <si>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</si>
  <si>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</si>
  <si>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</si>
  <si>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</si>
  <si>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</si>
  <si>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</si>
  <si>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</si>
  <si>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</si>
  <si>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</si>
  <si>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</si>
  <si>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</si>
  <si>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</si>
  <si>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</si>
  <si>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</si>
  <si>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</si>
  <si>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</si>
  <si>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</si>
  <si>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</si>
  <si>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</si>
  <si>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</si>
  <si>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</si>
  <si>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</si>
  <si>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</si>
  <si>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</si>
  <si>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</si>
  <si>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</si>
  <si>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</si>
  <si>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</si>
  <si>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</si>
  <si>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</si>
  <si>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</si>
  <si>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</si>
  <si>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</si>
  <si>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</si>
  <si>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</si>
  <si>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</si>
  <si>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</si>
  <si>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</si>
  <si>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</si>
  <si>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</si>
  <si>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</si>
  <si>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</si>
  <si>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</si>
  <si>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</si>
  <si>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</si>
  <si>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</si>
  <si>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</si>
  <si>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</si>
  <si>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</si>
  <si>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</si>
  <si>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</si>
  <si>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</si>
  <si>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</si>
  <si>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</si>
  <si>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</si>
  <si>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</si>
  <si>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</si>
  <si>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</si>
  <si>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</si>
  <si>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</si>
  <si>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</si>
  <si>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</si>
  <si>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</si>
  <si>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</si>
  <si>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</si>
  <si>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</si>
  <si>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</si>
  <si>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</si>
  <si>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</si>
  <si>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</si>
  <si>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</si>
  <si>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</si>
  <si>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</si>
  <si>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</si>
  <si>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</si>
  <si>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</si>
  <si>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</si>
  <si>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</si>
  <si>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</si>
  <si>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</si>
  <si>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</si>
  <si>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월령 40% 이하로 방풍막 연결 해제</t>
    <phoneticPr fontId="3" type="noConversion"/>
  </si>
  <si>
    <t>DIR-KSP</t>
    <phoneticPr fontId="3" type="noConversion"/>
  </si>
  <si>
    <t>김예은</t>
    <phoneticPr fontId="3" type="noConversion"/>
  </si>
  <si>
    <t>TMT</t>
    <phoneticPr fontId="3" type="noConversion"/>
  </si>
  <si>
    <t>10s/23k 14s/22k 19s/21k</t>
    <phoneticPr fontId="3" type="noConversion"/>
  </si>
  <si>
    <t>17s/27k 32s/27k</t>
    <phoneticPr fontId="3" type="noConversion"/>
  </si>
  <si>
    <t>I_039584</t>
    <phoneticPr fontId="3" type="noConversion"/>
  </si>
  <si>
    <t>I_039584 filter i와 초점값 누락 됨</t>
    <phoneticPr fontId="3" type="noConversion"/>
  </si>
  <si>
    <t>DS9(영상확인) 8회 꺼짐</t>
    <phoneticPr fontId="3" type="noConversion"/>
  </si>
  <si>
    <t>SSE</t>
    <phoneticPr fontId="3" type="noConversion"/>
  </si>
  <si>
    <t>NE</t>
    <phoneticPr fontId="3" type="noConversion"/>
  </si>
  <si>
    <t>NNW</t>
    <phoneticPr fontId="3" type="noConversion"/>
  </si>
  <si>
    <t>40s/24k 30s/27k 20s/26k</t>
    <phoneticPr fontId="3" type="noConversion"/>
  </si>
  <si>
    <t>35s/23k 25s/25k 15s/23k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</si>
</sst>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quotePrefix="1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H76" sqref="H76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8">
        <v>45894</v>
      </c>
      <c r="D3" s="159"/>
      <c r="E3" s="1"/>
      <c r="F3" s="1"/>
      <c r="G3" s="1"/>
      <c r="H3" s="1"/>
      <c r="I3" s="1"/>
      <c r="J3" s="1"/>
      <c r="K3" s="62" t="s">
        <v>2</v>
      </c>
      <c r="L3" s="160">
        <f>(P31-(P32+P33))/P31*100</f>
        <v>100</v>
      </c>
      <c r="M3" s="160"/>
      <c r="N3" s="62" t="s">
        <v>3</v>
      </c>
      <c r="O3" s="160">
        <f>(P31-P33)/P31*100</f>
        <v>100</v>
      </c>
      <c r="P3" s="160"/>
    </row>
    <row r="4" spans="2:16" ht="14.25" customHeight="1" x14ac:dyDescent="0.3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7" t="s">
        <v>6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0.37847222222222221</v>
      </c>
      <c r="D9" s="8">
        <v>1.7</v>
      </c>
      <c r="E9" s="8">
        <v>10.9</v>
      </c>
      <c r="F9" s="8">
        <v>70</v>
      </c>
      <c r="G9" s="36" t="s">
        <v>191</v>
      </c>
      <c r="H9" s="8">
        <v>1.3</v>
      </c>
      <c r="I9" s="36">
        <v>2.8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2.7</v>
      </c>
      <c r="E10" s="8">
        <v>11.2</v>
      </c>
      <c r="F10" s="8">
        <v>65.3</v>
      </c>
      <c r="G10" s="36" t="s">
        <v>192</v>
      </c>
      <c r="H10" s="8">
        <v>7.7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0.79791666666666672</v>
      </c>
      <c r="D11" s="15">
        <v>2.2000000000000002</v>
      </c>
      <c r="E11" s="15">
        <v>10.9</v>
      </c>
      <c r="F11" s="15">
        <v>56.7</v>
      </c>
      <c r="G11" s="36" t="s">
        <v>193</v>
      </c>
      <c r="H11" s="15">
        <v>2.8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24.419444444444444</v>
      </c>
      <c r="D12" s="19">
        <f>AVERAGE(D9:D11)</f>
        <v>2.2000000000000002</v>
      </c>
      <c r="E12" s="19">
        <f>AVERAGE(E9:E11)</f>
        <v>11</v>
      </c>
      <c r="F12" s="20">
        <f>AVERAGE(F9:F11)</f>
        <v>64</v>
      </c>
      <c r="G12" s="21"/>
      <c r="H12" s="22">
        <f>AVERAGE(H9:H11)</f>
        <v>3.9333333333333336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7" t="s">
        <v>25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183</v>
      </c>
      <c r="G16" s="27" t="s">
        <v>185</v>
      </c>
      <c r="H16" s="27" t="s">
        <v>180</v>
      </c>
      <c r="I16" s="113"/>
      <c r="J16" s="113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0.3298611111111111</v>
      </c>
      <c r="D17" s="28">
        <v>0.33055555555555555</v>
      </c>
      <c r="E17" s="28">
        <v>0.3576388888888889</v>
      </c>
      <c r="F17" s="28">
        <v>0.60833333333333328</v>
      </c>
      <c r="G17" s="28">
        <v>0.80069444444444449</v>
      </c>
      <c r="H17" s="28">
        <v>0.82708333333333328</v>
      </c>
      <c r="I17" s="28"/>
      <c r="J17" s="28"/>
      <c r="K17" s="28"/>
      <c r="L17" s="28"/>
      <c r="M17" s="28"/>
      <c r="N17" s="28"/>
      <c r="O17" s="28"/>
      <c r="P17" s="28">
        <v>0.84097222222222223</v>
      </c>
    </row>
    <row r="18" spans="2:16" ht="14.1" customHeight="1" x14ac:dyDescent="0.35">
      <c r="B18" s="35" t="s">
        <v>42</v>
      </c>
      <c r="C18" s="27">
        <v>39431</v>
      </c>
      <c r="D18" s="27">
        <v>39432</v>
      </c>
      <c r="E18" s="27">
        <v>39450</v>
      </c>
      <c r="F18" s="27">
        <v>39614</v>
      </c>
      <c r="G18" s="27">
        <v>39740</v>
      </c>
      <c r="H18" s="27">
        <v>39752</v>
      </c>
      <c r="I18" s="27"/>
      <c r="J18" s="27"/>
      <c r="K18" s="27"/>
      <c r="L18" s="27"/>
      <c r="M18" s="27"/>
      <c r="N18" s="27"/>
      <c r="O18" s="27"/>
      <c r="P18" s="114">
        <v>39763</v>
      </c>
    </row>
    <row r="19" spans="2:16" ht="14.1" customHeight="1" thickBot="1" x14ac:dyDescent="0.4">
      <c r="B19" s="13" t="s">
        <v>43</v>
      </c>
      <c r="C19" s="29"/>
      <c r="D19" s="27">
        <v>39444</v>
      </c>
      <c r="E19" s="30">
        <v>39613</v>
      </c>
      <c r="F19" s="30">
        <v>39739</v>
      </c>
      <c r="G19" s="30">
        <v>39751</v>
      </c>
      <c r="H19" s="30">
        <v>39762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13</v>
      </c>
      <c r="E20" s="33">
        <f>IF(ISNUMBER(E18),E19-E18+1,"")</f>
        <v>164</v>
      </c>
      <c r="F20" s="33">
        <f>IF(ISNUMBER(F18),F19-F18+1,"")</f>
        <v>126</v>
      </c>
      <c r="G20" s="33">
        <f>IF(ISNUMBER(G18),G19-G18+1,"")</f>
        <v>12</v>
      </c>
      <c r="H20" s="33">
        <f>IF(ISNUMBER(H18),H19-H18+1,"")</f>
        <v>11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6" t="s">
        <v>45</v>
      </c>
      <c r="C22" s="35" t="s">
        <v>21</v>
      </c>
      <c r="D22" s="35" t="s">
        <v>23</v>
      </c>
      <c r="E22" s="35" t="s">
        <v>46</v>
      </c>
      <c r="F22" s="167" t="s">
        <v>47</v>
      </c>
      <c r="G22" s="167"/>
      <c r="H22" s="167"/>
      <c r="I22" s="167"/>
      <c r="J22" s="35" t="s">
        <v>21</v>
      </c>
      <c r="K22" s="35" t="s">
        <v>23</v>
      </c>
      <c r="L22" s="35" t="s">
        <v>46</v>
      </c>
      <c r="M22" s="167" t="s">
        <v>47</v>
      </c>
      <c r="N22" s="167"/>
      <c r="O22" s="167"/>
      <c r="P22" s="167"/>
    </row>
    <row r="23" spans="2:16" ht="13.5" customHeight="1" x14ac:dyDescent="0.35">
      <c r="B23" s="166"/>
      <c r="C23" s="112"/>
      <c r="D23" s="112"/>
      <c r="E23" s="36" t="s">
        <v>48</v>
      </c>
      <c r="F23" s="165"/>
      <c r="G23" s="165"/>
      <c r="H23" s="165"/>
      <c r="I23" s="165"/>
      <c r="J23" s="102"/>
      <c r="K23" s="102"/>
      <c r="L23" s="112" t="s">
        <v>164</v>
      </c>
      <c r="M23" s="165"/>
      <c r="N23" s="165"/>
      <c r="O23" s="165"/>
      <c r="P23" s="165"/>
    </row>
    <row r="24" spans="2:16" ht="13.5" customHeight="1" x14ac:dyDescent="0.35">
      <c r="B24" s="166"/>
      <c r="C24" s="102">
        <v>0.33958333333333335</v>
      </c>
      <c r="D24" s="102">
        <v>0.34097222222222223</v>
      </c>
      <c r="E24" s="109" t="s">
        <v>177</v>
      </c>
      <c r="F24" s="165" t="s">
        <v>186</v>
      </c>
      <c r="G24" s="165"/>
      <c r="H24" s="165"/>
      <c r="I24" s="165"/>
      <c r="J24" s="102">
        <v>0.82708333333333328</v>
      </c>
      <c r="K24" s="102">
        <v>0.82986111111111116</v>
      </c>
      <c r="L24" s="36" t="s">
        <v>175</v>
      </c>
      <c r="M24" s="165" t="s">
        <v>194</v>
      </c>
      <c r="N24" s="165"/>
      <c r="O24" s="165"/>
      <c r="P24" s="165"/>
    </row>
    <row r="25" spans="2:16" ht="13.5" customHeight="1" x14ac:dyDescent="0.35">
      <c r="B25" s="166"/>
      <c r="C25" s="112"/>
      <c r="D25" s="112"/>
      <c r="E25" s="109" t="s">
        <v>170</v>
      </c>
      <c r="F25" s="165"/>
      <c r="G25" s="165"/>
      <c r="H25" s="165"/>
      <c r="I25" s="165"/>
      <c r="J25" s="102"/>
      <c r="K25" s="102"/>
      <c r="L25" s="36" t="s">
        <v>49</v>
      </c>
      <c r="M25" s="165"/>
      <c r="N25" s="165"/>
      <c r="O25" s="165"/>
      <c r="P25" s="165"/>
    </row>
    <row r="26" spans="2:16" ht="13.5" customHeight="1" x14ac:dyDescent="0.35">
      <c r="B26" s="166"/>
      <c r="C26" s="102">
        <v>0.34305555555555556</v>
      </c>
      <c r="D26" s="102">
        <v>0.34513888888888888</v>
      </c>
      <c r="E26" s="109" t="s">
        <v>164</v>
      </c>
      <c r="F26" s="165" t="s">
        <v>187</v>
      </c>
      <c r="G26" s="165"/>
      <c r="H26" s="165"/>
      <c r="I26" s="165"/>
      <c r="J26" s="102">
        <v>0.83125000000000004</v>
      </c>
      <c r="K26" s="102">
        <v>0.83333333333333337</v>
      </c>
      <c r="L26" s="36" t="s">
        <v>176</v>
      </c>
      <c r="M26" s="165" t="s">
        <v>195</v>
      </c>
      <c r="N26" s="165"/>
      <c r="O26" s="165"/>
      <c r="P26" s="165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7" t="s">
        <v>50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0.2298611111111111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>
        <v>0.18888888888888888</v>
      </c>
      <c r="O30" s="45"/>
      <c r="P30" s="46">
        <f>SUM(C30:J30,L30:N30)</f>
        <v>0.41874999999999996</v>
      </c>
    </row>
    <row r="31" spans="2:16" ht="14.1" customHeight="1" x14ac:dyDescent="0.35">
      <c r="B31" s="37" t="s">
        <v>169</v>
      </c>
      <c r="C31" s="47">
        <v>0.25069444444444444</v>
      </c>
      <c r="D31" s="7">
        <v>0.18958333333333333</v>
      </c>
      <c r="E31" s="7"/>
      <c r="F31" s="7"/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0.45694444444444443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0.25069444444444444</v>
      </c>
      <c r="D34" s="106">
        <f t="shared" ref="D34:P34" si="1">D31-D32-D33</f>
        <v>0.18958333333333333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1.6666666666666666E-2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0.45694444444444443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2" t="s">
        <v>67</v>
      </c>
      <c r="C36" s="155" t="s">
        <v>188</v>
      </c>
      <c r="D36" s="156"/>
      <c r="E36" s="155"/>
      <c r="F36" s="156"/>
      <c r="G36" s="155"/>
      <c r="H36" s="156"/>
      <c r="I36" s="155"/>
      <c r="J36" s="156"/>
      <c r="K36" s="155"/>
      <c r="L36" s="156"/>
      <c r="M36" s="155"/>
      <c r="N36" s="156"/>
      <c r="O36" s="151"/>
      <c r="P36" s="151"/>
    </row>
    <row r="37" spans="2:16" ht="18" customHeight="1" x14ac:dyDescent="0.35">
      <c r="B37" s="153"/>
      <c r="C37" s="155"/>
      <c r="D37" s="156"/>
      <c r="E37" s="151"/>
      <c r="F37" s="151"/>
      <c r="G37" s="151"/>
      <c r="H37" s="151"/>
      <c r="I37" s="151"/>
      <c r="J37" s="151"/>
      <c r="K37" s="151"/>
      <c r="L37" s="151"/>
      <c r="M37" s="155"/>
      <c r="N37" s="156"/>
      <c r="O37" s="151"/>
      <c r="P37" s="151"/>
    </row>
    <row r="38" spans="2:16" ht="18" customHeight="1" x14ac:dyDescent="0.35">
      <c r="B38" s="153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35">
      <c r="B39" s="153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35">
      <c r="B40" s="153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35">
      <c r="B41" s="154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45" t="s">
        <v>189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6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5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5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2"/>
    </row>
    <row r="48" spans="2:16" ht="14.1" customHeight="1" x14ac:dyDescent="0.35">
      <c r="B48" s="148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1307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80" t="s">
        <v>69</v>
      </c>
      <c r="C56" s="18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1" t="s">
        <v>70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184" t="s">
        <v>71</v>
      </c>
      <c r="O57" s="182"/>
      <c r="P57" s="185"/>
    </row>
    <row r="58" spans="2:16" ht="17.100000000000001" customHeight="1" x14ac:dyDescent="0.35">
      <c r="B58" s="186" t="s">
        <v>72</v>
      </c>
      <c r="C58" s="187"/>
      <c r="D58" s="188"/>
      <c r="E58" s="186" t="s">
        <v>73</v>
      </c>
      <c r="F58" s="187"/>
      <c r="G58" s="188"/>
      <c r="H58" s="187" t="s">
        <v>74</v>
      </c>
      <c r="I58" s="187"/>
      <c r="J58" s="187"/>
      <c r="K58" s="189" t="s">
        <v>75</v>
      </c>
      <c r="L58" s="187"/>
      <c r="M58" s="190"/>
      <c r="N58" s="191"/>
      <c r="O58" s="187"/>
      <c r="P58" s="192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0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</v>
      </c>
      <c r="D72" s="60">
        <v>-163.6</v>
      </c>
      <c r="E72" s="96" t="s">
        <v>118</v>
      </c>
      <c r="F72" s="60">
        <v>20.9</v>
      </c>
      <c r="G72" s="60">
        <v>19.2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</v>
      </c>
      <c r="D73" s="60">
        <v>-159.19999999999999</v>
      </c>
      <c r="E73" s="98" t="s">
        <v>122</v>
      </c>
      <c r="F73" s="60">
        <v>40.4</v>
      </c>
      <c r="G73" s="60">
        <v>43.6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-203.9</v>
      </c>
      <c r="D74" s="60">
        <v>-204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-125.1</v>
      </c>
      <c r="D75" s="60">
        <v>-130.1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31.9</v>
      </c>
      <c r="D76" s="60">
        <v>29.8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29.7</v>
      </c>
      <c r="D77" s="60">
        <v>28</v>
      </c>
      <c r="E77" s="98" t="s">
        <v>142</v>
      </c>
      <c r="F77" s="116">
        <v>250</v>
      </c>
      <c r="G77" s="116">
        <v>245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24.8</v>
      </c>
      <c r="D78" s="60">
        <v>23.1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23.2</v>
      </c>
      <c r="D79" s="60">
        <v>21.5</v>
      </c>
      <c r="E79" s="96" t="s">
        <v>152</v>
      </c>
      <c r="F79" s="60">
        <v>16.100000000000001</v>
      </c>
      <c r="G79" s="60">
        <v>11.2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1.17E-5</v>
      </c>
      <c r="D80" s="115">
        <v>1.1800000000000001E-5</v>
      </c>
      <c r="E80" s="98" t="s">
        <v>157</v>
      </c>
      <c r="F80" s="60">
        <v>60</v>
      </c>
      <c r="G80" s="60">
        <v>78.8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1" t="s">
        <v>161</v>
      </c>
      <c r="C84" s="161"/>
    </row>
    <row r="85" spans="2:16" ht="15" customHeight="1" x14ac:dyDescent="0.35">
      <c r="B85" s="162" t="s">
        <v>182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35">
      <c r="B86" s="168" t="s">
        <v>190</v>
      </c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70"/>
    </row>
    <row r="87" spans="2:16" ht="15" customHeight="1" x14ac:dyDescent="0.35">
      <c r="B87" s="177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9"/>
    </row>
    <row r="88" spans="2:16" ht="15" customHeight="1" x14ac:dyDescent="0.35">
      <c r="B88" s="173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70"/>
    </row>
    <row r="89" spans="2:16" ht="15" customHeight="1" x14ac:dyDescent="0.35">
      <c r="B89" s="173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70"/>
    </row>
    <row r="90" spans="2:16" ht="15" customHeight="1" x14ac:dyDescent="0.35">
      <c r="B90" s="173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70"/>
    </row>
    <row r="91" spans="2:16" ht="15" customHeight="1" x14ac:dyDescent="0.35">
      <c r="B91" s="173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70"/>
    </row>
    <row r="92" spans="2:16" ht="15" customHeight="1" x14ac:dyDescent="0.35">
      <c r="B92" s="173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70"/>
    </row>
    <row r="93" spans="2:16" ht="15" customHeight="1" x14ac:dyDescent="0.35">
      <c r="B93" s="173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70"/>
    </row>
    <row r="94" spans="2:16" ht="15" customHeight="1" x14ac:dyDescent="0.35">
      <c r="B94" s="173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70"/>
    </row>
    <row r="95" spans="2:16" ht="15" customHeight="1" x14ac:dyDescent="0.35">
      <c r="B95" s="173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70"/>
    </row>
    <row r="96" spans="2:16" ht="15" customHeight="1" x14ac:dyDescent="0.35">
      <c r="B96" s="173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70"/>
    </row>
    <row r="97" spans="2:16" ht="15" customHeight="1" x14ac:dyDescent="0.35">
      <c r="B97" s="173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70"/>
    </row>
    <row r="98" spans="2:16" ht="15" customHeight="1" x14ac:dyDescent="0.35">
      <c r="B98" s="173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70"/>
    </row>
    <row r="99" spans="2:16" ht="15" customHeight="1" x14ac:dyDescent="0.35">
      <c r="B99" s="174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2025-08-25T20:19:49Z</dcterms:modified>
</cp:coreProperties>
</file>