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7B731AC8-B702-4304-B632-0BFF7881C696}" xr6:coauthVersionLast="47" xr6:coauthVersionMax="47" xr10:uidLastSave="{00000000-0000-0000-0000-000000000000}"/>
  <bookViews>
    <workbookView xWindow="25836" yWindow="13620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<sst xmlns="http://schemas.openxmlformats.org/spreadsheetml/2006/main" count="212" uniqueCount="198">
  <si>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</si>
  <si>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</si>
  <si>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</si>
  <si>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</si>
  <si>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</si>
  <si>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</si>
  <si>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</si>
  <si>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</si>
  <si>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</si>
  <si>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</si>
  <si>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</si>
  <si>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</si>
  <si>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</si>
  <si>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</si>
  <si>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</si>
  <si>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</si>
  <si>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</si>
  <si>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</si>
  <si>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</si>
  <si>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</si>
  <si>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</si>
  <si>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</si>
  <si>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</si>
  <si>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</si>
  <si>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</si>
  <si>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</si>
  <si>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</si>
  <si>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</si>
  <si>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</si>
  <si>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</si>
  <si>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</si>
  <si>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</si>
  <si>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</si>
  <si>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</si>
  <si>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</si>
  <si>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</si>
  <si>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</si>
  <si>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</si>
  <si>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</si>
  <si>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</si>
  <si>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</si>
  <si>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</si>
  <si>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</si>
  <si>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</si>
  <si>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</si>
  <si>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</si>
  <si>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</si>
  <si>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</si>
  <si>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</si>
  <si>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</si>
  <si>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</si>
  <si>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</si>
  <si>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</si>
  <si>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</si>
  <si>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</si>
  <si>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</si>
  <si>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</si>
  <si>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</si>
  <si>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</si>
  <si>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</si>
  <si>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</si>
  <si>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</si>
  <si>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</si>
  <si>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</si>
  <si>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</si>
  <si>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</si>
  <si>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</si>
  <si>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</si>
  <si>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</si>
  <si>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</si>
  <si>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</si>
  <si>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</si>
  <si>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</si>
  <si>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</si>
  <si>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</si>
  <si>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</si>
  <si>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</si>
  <si>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</si>
  <si>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</si>
  <si>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</si>
  <si>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</si>
  <si>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</si>
  <si>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</si>
  <si>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</si>
  <si>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</si>
  <si>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</si>
  <si>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</si>
  <si>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</si>
  <si>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</si>
  <si>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</si>
  <si>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</si>
  <si>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</si>
  <si>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</si>
  <si>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</si>
  <si>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</si>
  <si>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</si>
  <si>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</si>
  <si>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</si>
  <si>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</si>
  <si>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</si>
  <si>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</si>
  <si>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</si>
  <si>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</si>
  <si>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</si>
  <si>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</si>
  <si>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</si>
  <si>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</si>
  <si>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</si>
  <si>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</si>
  <si>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</si>
  <si>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</si>
  <si>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</si>
  <si>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</si>
  <si>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</si>
  <si>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</si>
  <si>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</si>
  <si>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</si>
  <si>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</si>
  <si>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</si>
  <si>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</si>
  <si>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</si>
  <si>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</si>
  <si>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</si>
  <si>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</si>
  <si>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</si>
  <si>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</si>
  <si>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</si>
  <si>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</si>
  <si>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</si>
  <si>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</si>
  <si>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</si>
  <si>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</si>
  <si>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</si>
  <si>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</si>
  <si>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</si>
  <si>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</si>
  <si>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</si>
  <si>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</si>
  <si>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</si>
  <si>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</si>
  <si>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</si>
  <si>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</si>
  <si>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</si>
  <si>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</si>
  <si>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</si>
  <si>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</si>
  <si>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</si>
  <si>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</si>
  <si>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</si>
  <si>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</si>
  <si>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</si>
  <si>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</si>
  <si>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</si>
  <si>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</si>
  <si>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</si>
  <si>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</si>
  <si>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</si>
  <si>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</si>
  <si>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</si>
  <si>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</si>
  <si>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</si>
  <si>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</si>
  <si>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</si>
  <si>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</si>
  <si>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</si>
  <si>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</si>
  <si>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</si>
  <si>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</si>
  <si>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</si>
  <si>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</si>
  <si>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</si>
  <si>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</si>
  <si>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</si>
  <si>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</si>
  <si>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</si>
  <si>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</si>
  <si>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</si>
  <si>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</si>
  <si>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</si>
  <si>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</si>
  <si>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</si>
  <si>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</si>
  <si>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월령 40% 이상으로 방풍막 연결</t>
    <phoneticPr fontId="3" type="noConversion"/>
  </si>
  <si>
    <t>두원재</t>
    <phoneticPr fontId="3" type="noConversion"/>
  </si>
  <si>
    <t>DS9(영상 확인) 1회꺼짐</t>
    <phoneticPr fontId="3" type="noConversion"/>
  </si>
  <si>
    <t>HA limit으로 BLG #314-315/317-320/322/324-328/330 스킵 함</t>
    <phoneticPr fontId="3" type="noConversion"/>
  </si>
  <si>
    <t>I_030413</t>
    <phoneticPr fontId="3" type="noConversion"/>
  </si>
  <si>
    <t>C_030330-030337</t>
    <phoneticPr fontId="3" type="noConversion"/>
  </si>
  <si>
    <t>KSP</t>
    <phoneticPr fontId="3" type="noConversion"/>
  </si>
  <si>
    <t>[07:40] 짙은 구름과 비로 인한 관측 중단 / [13:15] 관측재개</t>
    <phoneticPr fontId="3" type="noConversion"/>
  </si>
  <si>
    <t>M_030490-030491:T</t>
    <phoneticPr fontId="3" type="noConversion"/>
  </si>
  <si>
    <t>SSE</t>
    <phoneticPr fontId="3" type="noConversion"/>
  </si>
  <si>
    <t>SSW</t>
    <phoneticPr fontId="3" type="noConversion"/>
  </si>
  <si>
    <t>I_030413 filter I와 초점 값 누락 됨</t>
    <phoneticPr fontId="3" type="noConversion"/>
  </si>
  <si>
    <t>TMT</t>
    <phoneticPr fontId="3" type="noConversion"/>
  </si>
  <si>
    <t>-</t>
    <phoneticPr fontId="3" type="noConversion"/>
  </si>
  <si>
    <t>40s/25k 31s/26k 20s/23k 15s/24k</t>
    <phoneticPr fontId="3" type="noConversion"/>
  </si>
  <si>
    <t>34s/23k 27s/28k 15s/25k 10s/22k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</si>
</sst>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45853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60.606060606060609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0.36388888888888887</v>
      </c>
      <c r="D9" s="8" t="s">
        <v>195</v>
      </c>
      <c r="E9" s="8">
        <v>4.0999999999999996</v>
      </c>
      <c r="F9" s="8">
        <v>89.4</v>
      </c>
      <c r="G9" s="36" t="s">
        <v>192</v>
      </c>
      <c r="H9" s="8">
        <v>10.6</v>
      </c>
      <c r="I9" s="36">
        <v>75.5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 x14ac:dyDescent="0.35">
      <c r="B10" s="35" t="s">
        <v>22</v>
      </c>
      <c r="C10" s="7">
        <v>0.60416666666666663</v>
      </c>
      <c r="D10" s="8">
        <v>2.1</v>
      </c>
      <c r="E10" s="8">
        <v>4.8</v>
      </c>
      <c r="F10" s="8">
        <v>71.099999999999994</v>
      </c>
      <c r="G10" s="36" t="s">
        <v>192</v>
      </c>
      <c r="H10" s="8">
        <v>4.9000000000000004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0.81805555555555554</v>
      </c>
      <c r="D11" s="15">
        <v>2.7</v>
      </c>
      <c r="E11" s="15">
        <v>1.6</v>
      </c>
      <c r="F11" s="15">
        <v>75.3</v>
      </c>
      <c r="G11" s="36" t="s">
        <v>191</v>
      </c>
      <c r="H11" s="15">
        <v>5.2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24.454166666666669</v>
      </c>
      <c r="D12" s="19">
        <f>AVERAGE(D9:D11)</f>
        <v>2.4000000000000004</v>
      </c>
      <c r="E12" s="19">
        <f>AVERAGE(E9:E11)</f>
        <v>3.4999999999999996</v>
      </c>
      <c r="F12" s="20">
        <f>AVERAGE(F9:F11)</f>
        <v>78.600000000000009</v>
      </c>
      <c r="G12" s="21"/>
      <c r="H12" s="22">
        <f>AVERAGE(H9:H11)</f>
        <v>6.8999999999999995</v>
      </c>
      <c r="I12" s="23"/>
      <c r="J12" s="24">
        <f>AVERAGE(J9:J11)</f>
        <v>9.6666666666666661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188</v>
      </c>
      <c r="G16" s="27" t="s">
        <v>194</v>
      </c>
      <c r="H16" s="27" t="s">
        <v>180</v>
      </c>
      <c r="I16" s="113"/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0.31180555555555556</v>
      </c>
      <c r="D17" s="28">
        <v>0.3125</v>
      </c>
      <c r="E17" s="28">
        <v>0.55347222222222225</v>
      </c>
      <c r="F17" s="28">
        <v>0.72152777777777777</v>
      </c>
      <c r="G17" s="28">
        <v>0.82499999999999996</v>
      </c>
      <c r="H17" s="28">
        <v>0.84861111111111109</v>
      </c>
      <c r="I17" s="28"/>
      <c r="J17" s="28"/>
      <c r="K17" s="28"/>
      <c r="L17" s="28"/>
      <c r="M17" s="28"/>
      <c r="N17" s="28"/>
      <c r="O17" s="28"/>
      <c r="P17" s="28">
        <v>0.86250000000000004</v>
      </c>
    </row>
    <row r="18" spans="2:16" ht="14.1" customHeight="1" x14ac:dyDescent="0.35">
      <c r="B18" s="35" t="s">
        <v>42</v>
      </c>
      <c r="C18" s="27">
        <v>30324</v>
      </c>
      <c r="D18" s="27">
        <v>30325</v>
      </c>
      <c r="E18" s="27">
        <v>30330</v>
      </c>
      <c r="F18" s="27">
        <v>30440</v>
      </c>
      <c r="G18" s="27">
        <v>30503</v>
      </c>
      <c r="H18" s="27">
        <v>30515</v>
      </c>
      <c r="I18" s="27"/>
      <c r="J18" s="27"/>
      <c r="K18" s="27"/>
      <c r="L18" s="27"/>
      <c r="M18" s="27"/>
      <c r="N18" s="27"/>
      <c r="O18" s="27"/>
      <c r="P18" s="114">
        <v>30528</v>
      </c>
    </row>
    <row r="19" spans="2:16" ht="14.1" customHeight="1" thickBot="1" x14ac:dyDescent="0.4">
      <c r="B19" s="13" t="s">
        <v>43</v>
      </c>
      <c r="C19" s="29"/>
      <c r="D19" s="27">
        <v>30329</v>
      </c>
      <c r="E19" s="30">
        <v>30439</v>
      </c>
      <c r="F19" s="30">
        <v>30502</v>
      </c>
      <c r="G19" s="30">
        <v>30514</v>
      </c>
      <c r="H19" s="30">
        <v>30527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110</v>
      </c>
      <c r="F20" s="33">
        <f>IF(ISNUMBER(F18),F19-F18+1,"")</f>
        <v>63</v>
      </c>
      <c r="G20" s="33">
        <f>IF(ISNUMBER(G18),G19-G18+1,"")</f>
        <v>12</v>
      </c>
      <c r="H20" s="33">
        <f>IF(ISNUMBER(H18),H19-H18+1,"")</f>
        <v>13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>
        <v>0.84861111111111109</v>
      </c>
      <c r="K23" s="102">
        <v>0.8520833333333333</v>
      </c>
      <c r="L23" s="112" t="s">
        <v>164</v>
      </c>
      <c r="M23" s="164" t="s">
        <v>196</v>
      </c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>
        <v>0.85277777777777775</v>
      </c>
      <c r="K25" s="102">
        <v>0.8569444444444444</v>
      </c>
      <c r="L25" s="36" t="s">
        <v>49</v>
      </c>
      <c r="M25" s="164" t="s">
        <v>197</v>
      </c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0.35625000000000001</v>
      </c>
      <c r="D30" s="43">
        <v>9.7916666666666666E-2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0.45416666666666666</v>
      </c>
    </row>
    <row r="31" spans="2:16" ht="14.1" customHeight="1" x14ac:dyDescent="0.35">
      <c r="B31" s="37" t="s">
        <v>169</v>
      </c>
      <c r="C31" s="47">
        <v>0.3576388888888889</v>
      </c>
      <c r="D31" s="7">
        <v>0.10416666666666667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0.48125000000000001</v>
      </c>
    </row>
    <row r="32" spans="2:16" ht="14.1" customHeight="1" x14ac:dyDescent="0.35">
      <c r="B32" s="37" t="s">
        <v>65</v>
      </c>
      <c r="C32" s="49">
        <v>0.18958333333333333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0.18958333333333333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0.16805555555555557</v>
      </c>
      <c r="D34" s="106">
        <f t="shared" ref="D34:P34" si="1">D31-D32-D33</f>
        <v>0.10416666666666667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1.9444444444444445E-2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0.29166666666666669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187</v>
      </c>
      <c r="D36" s="155"/>
      <c r="E36" s="154" t="s">
        <v>186</v>
      </c>
      <c r="F36" s="155"/>
      <c r="G36" s="154" t="s">
        <v>190</v>
      </c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189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185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193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312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-162.27799999999999</v>
      </c>
      <c r="D72" s="60">
        <v>-165.792</v>
      </c>
      <c r="E72" s="96" t="s">
        <v>118</v>
      </c>
      <c r="F72" s="60">
        <v>19.420000000000002</v>
      </c>
      <c r="G72" s="60">
        <v>19.559999999999999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-156.559</v>
      </c>
      <c r="D73" s="60">
        <v>-162.26400000000001</v>
      </c>
      <c r="E73" s="98" t="s">
        <v>122</v>
      </c>
      <c r="F73" s="60">
        <v>40.340000000000003</v>
      </c>
      <c r="G73" s="60">
        <v>30.9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-203.881</v>
      </c>
      <c r="D74" s="60">
        <v>-204.5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-125.76</v>
      </c>
      <c r="D75" s="60">
        <v>-134.08000000000001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30.998999999999999</v>
      </c>
      <c r="D76" s="60">
        <v>27.268000000000001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28.706</v>
      </c>
      <c r="D77" s="60">
        <v>26.225000000000001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23.707999999999998</v>
      </c>
      <c r="D78" s="60">
        <v>21.35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22.077999999999999</v>
      </c>
      <c r="D79" s="60">
        <v>19.916</v>
      </c>
      <c r="E79" s="96" t="s">
        <v>152</v>
      </c>
      <c r="F79" s="60">
        <v>15.8</v>
      </c>
      <c r="G79" s="60">
        <v>4.3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9.3899999999999999E-6</v>
      </c>
      <c r="D80" s="115">
        <v>9.3899999999999999E-6</v>
      </c>
      <c r="E80" s="98" t="s">
        <v>157</v>
      </c>
      <c r="F80" s="60">
        <v>49.4</v>
      </c>
      <c r="G80" s="60">
        <v>76.8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182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184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2025-07-15T20:54:50Z</dcterms:modified>
</cp:coreProperties>
</file>