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A30926FD-B8F3-4148-A544-CD923D5BCB7B}" xr6:coauthVersionLast="47" xr6:coauthVersionMax="47" xr10:uidLastSave="{00000000-0000-0000-0000-000000000000}"/>
  <bookViews>
    <workbookView xWindow="25596" yWindow="1348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<sst xmlns="http://schemas.openxmlformats.org/spreadsheetml/2006/main" count="204" uniqueCount="188">
  <si>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</si>
  <si>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</si>
  <si>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</si>
  <si>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</si>
  <si>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</si>
  <si>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</si>
  <si>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</si>
  <si>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</si>
  <si>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</si>
  <si>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</si>
  <si>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</si>
  <si>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</si>
  <si>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</si>
  <si>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</si>
  <si>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</si>
  <si>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</si>
  <si>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</si>
  <si>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</si>
  <si>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</si>
  <si>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</si>
  <si>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</si>
  <si>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</si>
  <si>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</si>
  <si>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</si>
  <si>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</si>
  <si>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</si>
  <si>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</si>
  <si>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</si>
  <si>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</si>
  <si>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</si>
  <si>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</si>
  <si>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</si>
  <si>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</si>
  <si>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</si>
  <si>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</si>
  <si>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</si>
  <si>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</si>
  <si>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</si>
  <si>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</si>
  <si>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</si>
  <si>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</si>
  <si>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</si>
  <si>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</si>
  <si>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</si>
  <si>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</si>
  <si>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</si>
  <si>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</si>
  <si>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</si>
  <si>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</si>
  <si>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</si>
  <si>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</si>
  <si>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</si>
  <si>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</si>
  <si>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</si>
  <si>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</si>
  <si>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</si>
  <si>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</si>
  <si>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</si>
  <si>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</si>
  <si>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</si>
  <si>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</si>
  <si>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</si>
  <si>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</si>
  <si>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</si>
  <si>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</si>
  <si>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</si>
  <si>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</si>
  <si>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</si>
  <si>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</si>
  <si>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</si>
  <si>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</si>
  <si>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</si>
  <si>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</si>
  <si>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</si>
  <si>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</si>
  <si>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</si>
  <si>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</si>
  <si>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</si>
  <si>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</si>
  <si>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</si>
  <si>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</si>
  <si>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</si>
  <si>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</si>
  <si>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</si>
  <si>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</si>
  <si>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</si>
  <si>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</si>
  <si>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</si>
  <si>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</si>
  <si>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</si>
  <si>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</si>
  <si>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</si>
  <si>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</si>
  <si>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</si>
  <si>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</si>
  <si>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</si>
  <si>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</si>
  <si>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</si>
  <si>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</si>
  <si>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</si>
  <si>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</si>
  <si>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</si>
  <si>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</si>
  <si>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</si>
  <si>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</si>
  <si>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</si>
  <si>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</si>
  <si>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</si>
  <si>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</si>
  <si>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</si>
  <si>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</si>
  <si>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</si>
  <si>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</si>
  <si>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</si>
  <si>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</si>
  <si>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</si>
  <si>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</si>
  <si>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</si>
  <si>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</si>
  <si>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</si>
  <si>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</si>
  <si>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</si>
  <si>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</si>
  <si>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</si>
  <si>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</si>
  <si>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</si>
  <si>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</si>
  <si>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</si>
  <si>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</si>
  <si>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</si>
  <si>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</si>
  <si>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</si>
  <si>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</si>
  <si>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</si>
  <si>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</si>
  <si>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</si>
  <si>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</si>
  <si>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</si>
  <si>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</si>
  <si>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</si>
  <si>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</si>
  <si>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</si>
  <si>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</si>
  <si>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</si>
  <si>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</si>
  <si>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</si>
  <si>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</si>
  <si>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</si>
  <si>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</si>
  <si>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</si>
  <si>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</si>
  <si>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</si>
  <si>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</si>
  <si>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</si>
  <si>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</si>
  <si>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</si>
  <si>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</si>
  <si>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</si>
  <si>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</si>
  <si>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</si>
  <si>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</si>
  <si>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</si>
  <si>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</si>
  <si>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</si>
  <si>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</si>
  <si>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</si>
  <si>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</si>
  <si>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</si>
  <si>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</si>
  <si>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</si>
  <si>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</si>
  <si>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</si>
  <si>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</si>
  <si>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</si>
  <si>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</si>
  <si>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</si>
  <si>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</si>
  <si>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</si>
  <si>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</si>
  <si>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</si>
  <si>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</si>
  <si>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</si>
  <si>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-</t>
    <phoneticPr fontId="3" type="noConversion"/>
  </si>
  <si>
    <t>S</t>
    <phoneticPr fontId="3" type="noConversion"/>
  </si>
  <si>
    <t>월령 40% 이상으로 방풍막 연결</t>
    <phoneticPr fontId="3" type="noConversion"/>
  </si>
  <si>
    <t>Vaisala에 표시되는 UT시간과 IC S에 표시되는 UT시간이 1분정도 차이 남</t>
    <phoneticPr fontId="3" type="noConversion"/>
  </si>
  <si>
    <t>SSE</t>
    <phoneticPr fontId="3" type="noConversion"/>
  </si>
  <si>
    <t>[8:00] 높은 습도(vaisala 88%/ 2.3m 95%)와 짙은 구름 및 안개로 인한 관측 대기/ [18:30] 높은 습도(vaisala 85%/ 2.3m 95%)로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</si>
</sst>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B44" sqref="B44:P4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45841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0.3611111111111111</v>
      </c>
      <c r="D9" s="8" t="s">
        <v>182</v>
      </c>
      <c r="E9" s="8">
        <v>3.7</v>
      </c>
      <c r="F9" s="8">
        <v>85.8</v>
      </c>
      <c r="G9" s="36" t="s">
        <v>186</v>
      </c>
      <c r="H9" s="8">
        <v>0.8</v>
      </c>
      <c r="I9" s="36">
        <v>52.6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182</v>
      </c>
      <c r="E10" s="8">
        <v>3.2</v>
      </c>
      <c r="F10" s="8">
        <v>86</v>
      </c>
      <c r="G10" s="36" t="s">
        <v>183</v>
      </c>
      <c r="H10" s="8">
        <v>1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 t="s">
        <v>182</v>
      </c>
      <c r="E11" s="15">
        <v>3.1</v>
      </c>
      <c r="F11" s="15">
        <v>85</v>
      </c>
      <c r="G11" s="36" t="s">
        <v>186</v>
      </c>
      <c r="H11" s="15">
        <v>7.5</v>
      </c>
      <c r="I11" s="16"/>
      <c r="J11" s="9">
        <f>IF(L11, 1, 0) + IF(M11, 2, 0) + IF(N11, 4, 0) + IF(O11, 8, 0) + IF(P11, 16, 0)</f>
        <v>4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24.409722222222221</v>
      </c>
      <c r="D12" s="19" t="e">
        <f>AVERAGE(D9:D11)</f>
        <v>#DIV/0!</v>
      </c>
      <c r="E12" s="19">
        <f>AVERAGE(E9:E11)</f>
        <v>3.3333333333333335</v>
      </c>
      <c r="F12" s="20">
        <f>AVERAGE(F9:F11)</f>
        <v>85.600000000000009</v>
      </c>
      <c r="G12" s="21"/>
      <c r="H12" s="22">
        <f>AVERAGE(H9:H11)</f>
        <v>3.1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0.30625000000000002</v>
      </c>
      <c r="D17" s="28">
        <v>0.30694444444444446</v>
      </c>
      <c r="E17" s="28">
        <v>0.77083333333333337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0.77430555555555558</v>
      </c>
    </row>
    <row r="18" spans="2:16" ht="14.1" customHeight="1" x14ac:dyDescent="0.35">
      <c r="B18" s="35" t="s">
        <v>42</v>
      </c>
      <c r="C18" s="27">
        <v>27300</v>
      </c>
      <c r="D18" s="27">
        <v>27301</v>
      </c>
      <c r="E18" s="27">
        <v>27306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27311</v>
      </c>
    </row>
    <row r="19" spans="2:16" ht="14.1" customHeight="1" thickBot="1" x14ac:dyDescent="0.4">
      <c r="B19" s="13" t="s">
        <v>43</v>
      </c>
      <c r="C19" s="29"/>
      <c r="D19" s="27">
        <v>27305</v>
      </c>
      <c r="E19" s="30">
        <v>27310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0.3923611111111111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6.5972222222222224E-2</v>
      </c>
      <c r="O30" s="45"/>
      <c r="P30" s="46">
        <f>SUM(C30:J30,L30:N30)</f>
        <v>0.45833333333333331</v>
      </c>
    </row>
    <row r="31" spans="2:16" ht="14.1" customHeight="1" x14ac:dyDescent="0.35">
      <c r="B31" s="37" t="s">
        <v>169</v>
      </c>
      <c r="C31" s="47">
        <v>0.3923611111111111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v>6.5972222222222224E-2</v>
      </c>
      <c r="O31" s="48"/>
      <c r="P31" s="46">
        <f>SUM(C31:N31)</f>
        <v>0.45833333333333331</v>
      </c>
    </row>
    <row r="32" spans="2:16" ht="14.1" customHeight="1" x14ac:dyDescent="0.35">
      <c r="B32" s="37" t="s">
        <v>65</v>
      </c>
      <c r="C32" s="49">
        <v>0.3923611111111111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>
        <v>6.5972222222222224E-2</v>
      </c>
      <c r="O32" s="51"/>
      <c r="P32" s="46">
        <f>SUM(C32:N32)</f>
        <v>0.45833333333333331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365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</v>
      </c>
      <c r="D72" s="60">
        <v>-164.1</v>
      </c>
      <c r="E72" s="96" t="s">
        <v>118</v>
      </c>
      <c r="F72" s="60">
        <v>19.8</v>
      </c>
      <c r="G72" s="60">
        <v>19.3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</v>
      </c>
      <c r="D73" s="60">
        <v>-159.6</v>
      </c>
      <c r="E73" s="98" t="s">
        <v>122</v>
      </c>
      <c r="F73" s="60">
        <v>37.6</v>
      </c>
      <c r="G73" s="60">
        <v>35.799999999999997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-203.6</v>
      </c>
      <c r="D74" s="60">
        <v>-203.9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-125.5</v>
      </c>
      <c r="D75" s="60">
        <v>-130.19999999999999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</v>
      </c>
      <c r="D76" s="60">
        <v>29.3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28.8</v>
      </c>
      <c r="D77" s="60">
        <v>27.5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23.8</v>
      </c>
      <c r="D78" s="60">
        <v>22.6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</v>
      </c>
      <c r="D79" s="60">
        <v>21</v>
      </c>
      <c r="E79" s="96" t="s">
        <v>152</v>
      </c>
      <c r="F79" s="60">
        <v>16.2</v>
      </c>
      <c r="G79" s="60">
        <v>9.6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8.8799999999999997E-6</v>
      </c>
      <c r="D80" s="115">
        <v>9.0299999999999999E-6</v>
      </c>
      <c r="E80" s="98" t="s">
        <v>157</v>
      </c>
      <c r="F80" s="60">
        <v>44.6</v>
      </c>
      <c r="G80" s="60">
        <v>65.2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184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185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2025-07-03T18:43:18Z</dcterms:modified>
</cp:coreProperties>
</file>