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6F767DBB-8D54-4FAC-AE9D-F1BDDFC36996}" xr6:coauthVersionLast="47" xr6:coauthVersionMax="47" xr10:uidLastSave="{00000000-0000-0000-0000-000000000000}"/>
  <bookViews>
    <workbookView xWindow="4608" yWindow="460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<sst xmlns="http://schemas.openxmlformats.org/spreadsheetml/2006/main" count="210" uniqueCount="194">
  <si>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</si>
  <si>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</si>
  <si>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</si>
  <si>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</si>
  <si>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</si>
  <si>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</si>
  <si>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</si>
  <si>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</si>
  <si>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</si>
  <si>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</si>
  <si>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</si>
  <si>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</si>
  <si>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</si>
  <si>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</si>
  <si>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</si>
  <si>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</si>
  <si>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</si>
  <si>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</si>
  <si>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</si>
  <si>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</si>
  <si>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</si>
  <si>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</si>
  <si>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</si>
  <si>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</si>
  <si>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</si>
  <si>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</si>
  <si>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</si>
  <si>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</si>
  <si>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</si>
  <si>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</si>
  <si>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</si>
  <si>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</si>
  <si>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</si>
  <si>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</si>
  <si>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</si>
  <si>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</si>
  <si>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</si>
  <si>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</si>
  <si>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</si>
  <si>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</si>
  <si>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</si>
  <si>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</si>
  <si>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</si>
  <si>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</si>
  <si>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</si>
  <si>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</si>
  <si>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</si>
  <si>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</si>
  <si>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</si>
  <si>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</si>
  <si>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</si>
  <si>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</si>
  <si>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</si>
  <si>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</si>
  <si>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</si>
  <si>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</si>
  <si>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</si>
  <si>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</si>
  <si>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</si>
  <si>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</si>
  <si>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</si>
  <si>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</si>
  <si>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</si>
  <si>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</si>
  <si>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</si>
  <si>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</si>
  <si>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</si>
  <si>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</si>
  <si>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</si>
  <si>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</si>
  <si>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</si>
  <si>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</si>
  <si>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</si>
  <si>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</si>
  <si>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</si>
  <si>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</si>
  <si>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</si>
  <si>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</si>
  <si>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</si>
  <si>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</si>
  <si>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</si>
  <si>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</si>
  <si>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</si>
  <si>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</si>
  <si>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</si>
  <si>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</si>
  <si>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</si>
  <si>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</si>
  <si>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</si>
  <si>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</si>
  <si>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</si>
  <si>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</si>
  <si>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</si>
  <si>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</si>
  <si>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</si>
  <si>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</si>
  <si>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</si>
  <si>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</si>
  <si>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</si>
  <si>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</si>
  <si>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</si>
  <si>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</si>
  <si>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</si>
  <si>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</si>
  <si>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</si>
  <si>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</si>
  <si>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</si>
  <si>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</si>
  <si>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</si>
  <si>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</si>
  <si>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</si>
  <si>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</si>
  <si>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</si>
  <si>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</si>
  <si>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</si>
  <si>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</si>
  <si>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</si>
  <si>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</si>
  <si>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</si>
  <si>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</si>
  <si>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</si>
  <si>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</si>
  <si>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</si>
  <si>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</si>
  <si>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</si>
  <si>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</si>
  <si>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</si>
  <si>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</si>
  <si>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</si>
  <si>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</si>
  <si>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</si>
  <si>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</si>
  <si>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</si>
  <si>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</si>
  <si>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</si>
  <si>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</si>
  <si>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</si>
  <si>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</si>
  <si>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</si>
  <si>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</si>
  <si>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</si>
  <si>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</si>
  <si>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</si>
  <si>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</si>
  <si>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</si>
  <si>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</si>
  <si>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</si>
  <si>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</si>
  <si>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</si>
  <si>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</si>
  <si>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</si>
  <si>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</si>
  <si>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</si>
  <si>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</si>
  <si>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</si>
  <si>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</si>
  <si>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</si>
  <si>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</si>
  <si>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</si>
  <si>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</si>
  <si>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</si>
  <si>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</si>
  <si>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</si>
  <si>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</si>
  <si>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</si>
  <si>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</si>
  <si>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</si>
  <si>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</si>
  <si>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</si>
  <si>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</si>
  <si>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</si>
  <si>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</si>
  <si>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</si>
  <si>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</si>
  <si>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</si>
  <si>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</si>
  <si>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</si>
  <si>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</si>
  <si>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</si>
  <si>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</si>
  <si>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</si>
  <si>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</si>
  <si>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이하로 방풍막 연결 해제</t>
    <phoneticPr fontId="3" type="noConversion"/>
  </si>
  <si>
    <t>TMT</t>
    <phoneticPr fontId="3" type="noConversion"/>
  </si>
  <si>
    <t>김예은</t>
    <phoneticPr fontId="3" type="noConversion"/>
  </si>
  <si>
    <t>M_026671-026672:M</t>
    <phoneticPr fontId="3" type="noConversion"/>
  </si>
  <si>
    <t>구름의 영향으로 오후 플랫 건너 뜀</t>
    <phoneticPr fontId="3" type="noConversion"/>
  </si>
  <si>
    <t>KSPT-KSP</t>
    <phoneticPr fontId="3" type="noConversion"/>
  </si>
  <si>
    <t>SSW</t>
    <phoneticPr fontId="3" type="noConversion"/>
  </si>
  <si>
    <t>DS9(영상화인) 5회 꺼짐</t>
    <phoneticPr fontId="3" type="noConversion"/>
  </si>
  <si>
    <t>G_026892:T</t>
    <phoneticPr fontId="3" type="noConversion"/>
  </si>
  <si>
    <t>M_026908</t>
    <phoneticPr fontId="3" type="noConversion"/>
  </si>
  <si>
    <t>30s/24k 20s/25k</t>
    <phoneticPr fontId="3" type="noConversion"/>
  </si>
  <si>
    <t>50s/21k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</si>
</sst>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P18" sqref="P18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45837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100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0.35972222222222222</v>
      </c>
      <c r="D9" s="8">
        <v>2</v>
      </c>
      <c r="E9" s="8">
        <v>7.2</v>
      </c>
      <c r="F9" s="8">
        <v>55.6</v>
      </c>
      <c r="G9" s="36" t="s">
        <v>188</v>
      </c>
      <c r="H9" s="8">
        <v>1</v>
      </c>
      <c r="I9" s="36">
        <v>14.2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1.1000000000000001</v>
      </c>
      <c r="E10" s="8">
        <v>7.4</v>
      </c>
      <c r="F10" s="8">
        <v>65.7</v>
      </c>
      <c r="G10" s="36" t="s">
        <v>188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0.81944444444444442</v>
      </c>
      <c r="D11" s="15">
        <v>1</v>
      </c>
      <c r="E11" s="15">
        <v>7.1</v>
      </c>
      <c r="F11" s="15">
        <v>58.6</v>
      </c>
      <c r="G11" s="36" t="s">
        <v>188</v>
      </c>
      <c r="H11" s="15">
        <v>0.9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24.459722222222222</v>
      </c>
      <c r="D12" s="19">
        <f>AVERAGE(D9:D11)</f>
        <v>1.3666666666666665</v>
      </c>
      <c r="E12" s="19">
        <f>AVERAGE(E9:E11)</f>
        <v>7.2333333333333343</v>
      </c>
      <c r="F12" s="20">
        <f>AVERAGE(F9:F11)</f>
        <v>59.966666666666669</v>
      </c>
      <c r="G12" s="21"/>
      <c r="H12" s="22">
        <f>AVERAGE(H9:H11)</f>
        <v>0.79999999999999993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183</v>
      </c>
      <c r="F16" s="27" t="s">
        <v>181</v>
      </c>
      <c r="G16" s="113" t="s">
        <v>187</v>
      </c>
      <c r="H16" s="113" t="s">
        <v>183</v>
      </c>
      <c r="I16" s="27" t="s">
        <v>180</v>
      </c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0.31041666666666667</v>
      </c>
      <c r="D17" s="28">
        <v>0.31111111111111112</v>
      </c>
      <c r="E17" s="28">
        <v>0.33680555555555558</v>
      </c>
      <c r="F17" s="28">
        <v>0.35972222222222222</v>
      </c>
      <c r="G17" s="28">
        <v>0.75486111111111109</v>
      </c>
      <c r="H17" s="28">
        <v>0.82291666666666663</v>
      </c>
      <c r="I17" s="28">
        <v>0.85138888888888886</v>
      </c>
      <c r="J17" s="28"/>
      <c r="K17" s="28"/>
      <c r="L17" s="28"/>
      <c r="M17" s="28"/>
      <c r="N17" s="28"/>
      <c r="O17" s="28"/>
      <c r="P17" s="28">
        <v>0.86597222222222225</v>
      </c>
    </row>
    <row r="18" spans="2:16" ht="14.1" customHeight="1" x14ac:dyDescent="0.35">
      <c r="B18" s="35" t="s">
        <v>42</v>
      </c>
      <c r="C18" s="27">
        <v>26576</v>
      </c>
      <c r="D18" s="27">
        <v>26577</v>
      </c>
      <c r="E18" s="27">
        <v>26592</v>
      </c>
      <c r="F18" s="27">
        <v>26604</v>
      </c>
      <c r="G18" s="27">
        <v>26860</v>
      </c>
      <c r="H18" s="27">
        <v>26900</v>
      </c>
      <c r="I18" s="27">
        <v>26913</v>
      </c>
      <c r="J18" s="27"/>
      <c r="K18" s="27"/>
      <c r="L18" s="27"/>
      <c r="M18" s="27"/>
      <c r="N18" s="27"/>
      <c r="O18" s="27"/>
      <c r="P18" s="114">
        <v>26923</v>
      </c>
    </row>
    <row r="19" spans="2:16" ht="14.1" customHeight="1" thickBot="1" x14ac:dyDescent="0.4">
      <c r="B19" s="13" t="s">
        <v>43</v>
      </c>
      <c r="C19" s="29"/>
      <c r="D19" s="27">
        <v>26581</v>
      </c>
      <c r="E19" s="30">
        <v>26603</v>
      </c>
      <c r="F19" s="30">
        <v>26859</v>
      </c>
      <c r="G19" s="30">
        <v>26899</v>
      </c>
      <c r="H19" s="30">
        <v>26912</v>
      </c>
      <c r="I19" s="30">
        <v>26922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256</v>
      </c>
      <c r="G20" s="33">
        <f>IF(ISNUMBER(G18),G19-G18+1,"")</f>
        <v>40</v>
      </c>
      <c r="H20" s="33">
        <f>IF(ISNUMBER(H18),H19-H18+1,"")</f>
        <v>13</v>
      </c>
      <c r="I20" s="33">
        <f t="shared" ref="I20:O20" si="0">IF(ISNUMBER(I18),I19-I18+1,"")</f>
        <v>10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>
        <v>0.85486111111111107</v>
      </c>
      <c r="K23" s="102">
        <v>0.85486111111111107</v>
      </c>
      <c r="L23" s="112" t="s">
        <v>164</v>
      </c>
      <c r="M23" s="154" t="s">
        <v>193</v>
      </c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>
        <v>0.85624999999999996</v>
      </c>
      <c r="K25" s="102">
        <v>0.85763888888888884</v>
      </c>
      <c r="L25" s="36" t="s">
        <v>49</v>
      </c>
      <c r="M25" s="154" t="s">
        <v>192</v>
      </c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0.39583333333333331</v>
      </c>
      <c r="D30" s="43"/>
      <c r="E30" s="43"/>
      <c r="F30" s="43"/>
      <c r="G30" s="43"/>
      <c r="H30" s="43"/>
      <c r="I30" s="43">
        <v>6.3888888888888884E-2</v>
      </c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" customHeight="1" x14ac:dyDescent="0.35">
      <c r="B31" s="37" t="s">
        <v>169</v>
      </c>
      <c r="C31" s="47">
        <v>0.39583333333333331</v>
      </c>
      <c r="D31" s="7">
        <v>6.458333333333334E-2</v>
      </c>
      <c r="E31" s="7"/>
      <c r="F31" s="7"/>
      <c r="G31" s="7"/>
      <c r="H31" s="7"/>
      <c r="I31" s="7"/>
      <c r="J31" s="7"/>
      <c r="K31" s="7">
        <v>4.1666666666666664E-2</v>
      </c>
      <c r="L31" s="7"/>
      <c r="M31" s="7"/>
      <c r="N31" s="7"/>
      <c r="O31" s="48"/>
      <c r="P31" s="46">
        <f>SUM(C31:N31)</f>
        <v>0.50208333333333333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0.39583333333333331</v>
      </c>
      <c r="D34" s="106">
        <f t="shared" ref="D34:P34" si="1">D31-D32-D33</f>
        <v>6.458333333333334E-2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4.1666666666666664E-2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0.50208333333333333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185</v>
      </c>
      <c r="D36" s="145"/>
      <c r="E36" s="144" t="s">
        <v>190</v>
      </c>
      <c r="F36" s="145"/>
      <c r="G36" s="144" t="s">
        <v>191</v>
      </c>
      <c r="H36" s="145"/>
      <c r="I36" s="144"/>
      <c r="J36" s="145"/>
      <c r="K36" s="144"/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186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2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2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8" t="s">
        <v>167</v>
      </c>
      <c r="C53" s="189"/>
      <c r="D53" s="111"/>
      <c r="E53" s="111"/>
      <c r="F53" s="111"/>
      <c r="G53" s="190"/>
      <c r="H53" s="189"/>
      <c r="I53" s="189"/>
      <c r="J53" s="189"/>
      <c r="K53" s="189"/>
      <c r="L53" s="189"/>
      <c r="M53" s="189"/>
      <c r="N53" s="189"/>
      <c r="O53" s="189"/>
      <c r="P53" s="191"/>
    </row>
    <row r="54" spans="2:16" ht="14.1" customHeight="1" thickTop="1" thickBot="1" x14ac:dyDescent="0.4">
      <c r="B54" s="183" t="s">
        <v>179</v>
      </c>
      <c r="C54" s="184"/>
      <c r="D54" s="184"/>
      <c r="E54" s="184"/>
      <c r="F54" s="108">
        <v>139</v>
      </c>
      <c r="G54" s="185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2" t="s">
        <v>76</v>
      </c>
      <c r="C59" s="161"/>
      <c r="D59" s="58">
        <v>7</v>
      </c>
      <c r="E59" s="172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2" t="s">
        <v>81</v>
      </c>
      <c r="C60" s="161"/>
      <c r="D60" s="58" t="b">
        <v>1</v>
      </c>
      <c r="E60" s="172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2" t="s">
        <v>86</v>
      </c>
      <c r="C61" s="161"/>
      <c r="D61" s="58" t="b">
        <v>1</v>
      </c>
      <c r="E61" s="172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2</v>
      </c>
      <c r="E62" s="172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 t="b">
        <v>1</v>
      </c>
      <c r="E63" s="172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2" t="s">
        <v>98</v>
      </c>
      <c r="F64" s="161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-162.30000000000001</v>
      </c>
      <c r="D72" s="60">
        <v>-164.5</v>
      </c>
      <c r="E72" s="96" t="s">
        <v>118</v>
      </c>
      <c r="F72" s="60">
        <v>20.3</v>
      </c>
      <c r="G72" s="60">
        <v>19.5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-156.80000000000001</v>
      </c>
      <c r="D73" s="60">
        <v>-160.6</v>
      </c>
      <c r="E73" s="98" t="s">
        <v>122</v>
      </c>
      <c r="F73" s="60">
        <v>36.700000000000003</v>
      </c>
      <c r="G73" s="60">
        <v>33.799999999999997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</v>
      </c>
      <c r="D74" s="60">
        <v>-204.3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-125.8</v>
      </c>
      <c r="D75" s="60">
        <v>-132.69999999999999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31.3</v>
      </c>
      <c r="D76" s="60">
        <v>28.8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290</v>
      </c>
      <c r="D77" s="60">
        <v>27.3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24.1</v>
      </c>
      <c r="D78" s="60">
        <v>22.5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22.4</v>
      </c>
      <c r="D79" s="60">
        <v>21</v>
      </c>
      <c r="E79" s="96" t="s">
        <v>152</v>
      </c>
      <c r="F79" s="60">
        <v>16</v>
      </c>
      <c r="G79" s="60">
        <v>7.8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8.8300000000000002E-6</v>
      </c>
      <c r="D80" s="115">
        <v>9.0000000000000002E-6</v>
      </c>
      <c r="E80" s="98" t="s">
        <v>157</v>
      </c>
      <c r="F80" s="60">
        <v>48.1</v>
      </c>
      <c r="G80" s="60">
        <v>74.2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182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189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2025-06-29T20:55:49Z</dcterms:modified>
</cp:coreProperties>
</file>