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3E8B79BC-BD39-42BB-9594-1CED2219B0C5}" xr6:coauthVersionLast="47" xr6:coauthVersionMax="47" xr10:uidLastSave="{00000000-0000-0000-0000-000000000000}"/>
  <bookViews>
    <workbookView xWindow="24996" yWindow="10872" windowWidth="1748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<sst xmlns="http://schemas.openxmlformats.org/spreadsheetml/2006/main" count="212" uniqueCount="197">
  <si>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</si>
  <si>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</si>
  <si>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</si>
  <si>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</si>
  <si>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</si>
  <si>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</si>
  <si>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</si>
  <si>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</si>
  <si>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</si>
  <si>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</si>
  <si>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</si>
  <si>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</si>
  <si>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</si>
  <si>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</si>
  <si>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</si>
  <si>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</si>
  <si>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</si>
  <si>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</si>
  <si>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</si>
  <si>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</si>
  <si>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</si>
  <si>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</si>
  <si>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</si>
  <si>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</si>
  <si>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</si>
  <si>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</si>
  <si>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</si>
  <si>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</si>
  <si>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</si>
  <si>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</si>
  <si>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</si>
  <si>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</si>
  <si>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</si>
  <si>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</si>
  <si>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</si>
  <si>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</si>
  <si>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</si>
  <si>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</si>
  <si>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</si>
  <si>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</si>
  <si>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</si>
  <si>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</si>
  <si>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</si>
  <si>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</si>
  <si>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</si>
  <si>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</si>
  <si>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</si>
  <si>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</si>
  <si>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</si>
  <si>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</si>
  <si>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</si>
  <si>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</si>
  <si>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</si>
  <si>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</si>
  <si>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</si>
  <si>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</si>
  <si>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</si>
  <si>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</si>
  <si>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</si>
  <si>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</si>
  <si>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</si>
  <si>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</si>
  <si>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</si>
  <si>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</si>
  <si>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</si>
  <si>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</si>
  <si>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</si>
  <si>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</si>
  <si>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</si>
  <si>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</si>
  <si>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</si>
  <si>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</si>
  <si>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</si>
  <si>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</si>
  <si>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</si>
  <si>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</si>
  <si>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</si>
  <si>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</si>
  <si>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</si>
  <si>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</si>
  <si>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</si>
  <si>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</si>
  <si>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</si>
  <si>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</si>
  <si>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</si>
  <si>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</si>
  <si>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</si>
  <si>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</si>
  <si>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</si>
  <si>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</si>
  <si>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</si>
  <si>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</si>
  <si>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</si>
  <si>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</si>
  <si>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</si>
  <si>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</si>
  <si>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</si>
  <si>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</si>
  <si>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</si>
  <si>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</si>
  <si>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</si>
  <si>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</si>
  <si>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</si>
  <si>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</si>
  <si>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</si>
  <si>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</si>
  <si>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</si>
  <si>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</si>
  <si>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</si>
  <si>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</si>
  <si>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</si>
  <si>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</si>
  <si>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</si>
  <si>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</si>
  <si>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</si>
  <si>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</si>
  <si>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</si>
  <si>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</si>
  <si>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</si>
  <si>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</si>
  <si>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</si>
  <si>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</si>
  <si>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</si>
  <si>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</si>
  <si>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</si>
  <si>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</si>
  <si>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</si>
  <si>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</si>
  <si>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</si>
  <si>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</si>
  <si>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</si>
  <si>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</si>
  <si>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</si>
  <si>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</si>
  <si>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</si>
  <si>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</si>
  <si>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</si>
  <si>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</si>
  <si>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</si>
  <si>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</si>
  <si>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</si>
  <si>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</si>
  <si>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</si>
  <si>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</si>
  <si>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</si>
  <si>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</si>
  <si>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</si>
  <si>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</si>
  <si>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</si>
  <si>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</si>
  <si>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</si>
  <si>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</si>
  <si>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</si>
  <si>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</si>
  <si>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</si>
  <si>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</si>
  <si>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</si>
  <si>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</si>
  <si>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</si>
  <si>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</si>
  <si>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</si>
  <si>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</si>
  <si>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</si>
  <si>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</si>
  <si>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</si>
  <si>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</si>
  <si>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</si>
  <si>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</si>
  <si>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</si>
  <si>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</si>
  <si>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</si>
  <si>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</si>
  <si>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</si>
  <si>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</si>
  <si>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</si>
  <si>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</si>
  <si>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</si>
  <si>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</si>
  <si>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</si>
  <si>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</si>
  <si>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</si>
  <si>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</si>
  <si>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</si>
  <si>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월령 40% 이하로 방풍막 연결 해제</t>
    <phoneticPr fontId="3" type="noConversion"/>
  </si>
  <si>
    <t>I_025744-025751</t>
    <phoneticPr fontId="3" type="noConversion"/>
  </si>
  <si>
    <t>M_0258550-025851:N</t>
    <phoneticPr fontId="3" type="noConversion"/>
  </si>
  <si>
    <t>M_025908</t>
    <phoneticPr fontId="3" type="noConversion"/>
  </si>
  <si>
    <t>TMT</t>
    <phoneticPr fontId="3" type="noConversion"/>
  </si>
  <si>
    <t>KSP</t>
    <phoneticPr fontId="3" type="noConversion"/>
  </si>
  <si>
    <t>SE</t>
    <phoneticPr fontId="3" type="noConversion"/>
  </si>
  <si>
    <t>ESE</t>
    <phoneticPr fontId="3" type="noConversion"/>
  </si>
  <si>
    <t>I_025744-025751 object에 focus를 넣지 않고 초점 관측함</t>
    <phoneticPr fontId="3" type="noConversion"/>
  </si>
  <si>
    <t>DS9(영상 확인) 4회꺼짐</t>
    <phoneticPr fontId="3" type="noConversion"/>
  </si>
  <si>
    <t>12s/28k 15s/24k 18s/21k</t>
    <phoneticPr fontId="3" type="noConversion"/>
  </si>
  <si>
    <t>14s/28k 16s/25k</t>
    <phoneticPr fontId="3" type="noConversion"/>
  </si>
  <si>
    <t>29s/28k 14s/26k</t>
    <phoneticPr fontId="3" type="noConversion"/>
  </si>
  <si>
    <t>29s/26k 14s/29k 8s/23k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</si>
</sst>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7" zoomScale="145" zoomScaleNormal="145" workbookViewId="0">
      <selection activeCell="G78" sqref="G7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45834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0.35902777777777778</v>
      </c>
      <c r="D9" s="8">
        <v>4.9000000000000004</v>
      </c>
      <c r="E9" s="8">
        <v>2.2999999999999998</v>
      </c>
      <c r="F9" s="8">
        <v>71.2</v>
      </c>
      <c r="G9" s="36" t="s">
        <v>189</v>
      </c>
      <c r="H9" s="8">
        <v>4.8</v>
      </c>
      <c r="I9" s="36">
        <v>0.4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2.2000000000000002</v>
      </c>
      <c r="F10" s="8">
        <v>67.599999999999994</v>
      </c>
      <c r="G10" s="36" t="s">
        <v>190</v>
      </c>
      <c r="H10" s="8">
        <v>7.3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0.81874999999999998</v>
      </c>
      <c r="D11" s="15">
        <v>2.7</v>
      </c>
      <c r="E11" s="15">
        <v>1.8</v>
      </c>
      <c r="F11" s="15">
        <v>64.7</v>
      </c>
      <c r="G11" s="36" t="s">
        <v>189</v>
      </c>
      <c r="H11" s="15">
        <v>6.7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24.459722222222222</v>
      </c>
      <c r="D12" s="19">
        <f>AVERAGE(D9:D11)</f>
        <v>3.0666666666666664</v>
      </c>
      <c r="E12" s="19">
        <f>AVERAGE(E9:E11)</f>
        <v>2.1</v>
      </c>
      <c r="F12" s="20">
        <f>AVERAGE(F9:F11)</f>
        <v>67.833333333333329</v>
      </c>
      <c r="G12" s="21"/>
      <c r="H12" s="22">
        <f>AVERAGE(H9:H11)</f>
        <v>6.2666666666666666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187</v>
      </c>
      <c r="F16" s="27" t="s">
        <v>181</v>
      </c>
      <c r="G16" s="113" t="s">
        <v>188</v>
      </c>
      <c r="H16" s="113" t="s">
        <v>187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0.30833333333333335</v>
      </c>
      <c r="D17" s="28">
        <v>0.30972222222222223</v>
      </c>
      <c r="E17" s="28">
        <v>0.33541666666666664</v>
      </c>
      <c r="F17" s="28">
        <v>0.35833333333333334</v>
      </c>
      <c r="G17" s="28">
        <v>0.75694444444444442</v>
      </c>
      <c r="H17" s="28">
        <v>0.82430555555555551</v>
      </c>
      <c r="I17" s="28">
        <v>0.85</v>
      </c>
      <c r="J17" s="28"/>
      <c r="K17" s="28"/>
      <c r="L17" s="28"/>
      <c r="M17" s="28"/>
      <c r="N17" s="28"/>
      <c r="O17" s="28"/>
      <c r="P17" s="28">
        <v>0.86597222222222225</v>
      </c>
    </row>
    <row r="18" spans="2:16" ht="14.1" customHeight="1" x14ac:dyDescent="0.35">
      <c r="B18" s="35" t="s">
        <v>42</v>
      </c>
      <c r="C18" s="27">
        <v>25730</v>
      </c>
      <c r="D18" s="27">
        <v>25731</v>
      </c>
      <c r="E18" s="27">
        <v>25752</v>
      </c>
      <c r="F18" s="27">
        <v>25764</v>
      </c>
      <c r="G18" s="27">
        <v>26017</v>
      </c>
      <c r="H18" s="27">
        <v>26056</v>
      </c>
      <c r="I18" s="27">
        <v>26068</v>
      </c>
      <c r="J18" s="27"/>
      <c r="K18" s="27"/>
      <c r="L18" s="27"/>
      <c r="M18" s="27"/>
      <c r="N18" s="27"/>
      <c r="O18" s="27"/>
      <c r="P18" s="114">
        <v>26081</v>
      </c>
    </row>
    <row r="19" spans="2:16" ht="14.1" customHeight="1" thickBot="1" x14ac:dyDescent="0.4">
      <c r="B19" s="13" t="s">
        <v>43</v>
      </c>
      <c r="C19" s="29"/>
      <c r="D19" s="27">
        <v>25743</v>
      </c>
      <c r="E19" s="30">
        <v>25763</v>
      </c>
      <c r="F19" s="30">
        <v>26016</v>
      </c>
      <c r="G19" s="30">
        <v>26055</v>
      </c>
      <c r="H19" s="30">
        <v>26067</v>
      </c>
      <c r="I19" s="30">
        <v>26080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253</v>
      </c>
      <c r="G20" s="33">
        <f>IF(ISNUMBER(G18),G19-G18+1,"")</f>
        <v>39</v>
      </c>
      <c r="H20" s="33">
        <f>IF(ISNUMBER(H18),H19-H18+1,"")</f>
        <v>12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>
        <v>0.31736111111111109</v>
      </c>
      <c r="D24" s="102">
        <v>0.31944444444444442</v>
      </c>
      <c r="E24" s="109" t="s">
        <v>177</v>
      </c>
      <c r="F24" s="164" t="s">
        <v>193</v>
      </c>
      <c r="G24" s="164"/>
      <c r="H24" s="164"/>
      <c r="I24" s="164"/>
      <c r="J24" s="102">
        <v>0.8520833333333333</v>
      </c>
      <c r="K24" s="102">
        <v>0.85416666666666663</v>
      </c>
      <c r="L24" s="36" t="s">
        <v>175</v>
      </c>
      <c r="M24" s="164" t="s">
        <v>195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>
        <v>0.32291666666666669</v>
      </c>
      <c r="D26" s="102">
        <v>0.32361111111111113</v>
      </c>
      <c r="E26" s="109" t="s">
        <v>164</v>
      </c>
      <c r="F26" s="164" t="s">
        <v>194</v>
      </c>
      <c r="G26" s="164"/>
      <c r="H26" s="164"/>
      <c r="I26" s="164"/>
      <c r="J26" s="102">
        <v>0.85555555555555551</v>
      </c>
      <c r="K26" s="102">
        <v>0.85902777777777772</v>
      </c>
      <c r="L26" s="36" t="s">
        <v>176</v>
      </c>
      <c r="M26" s="164" t="s">
        <v>196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" customHeight="1" x14ac:dyDescent="0.35">
      <c r="B31" s="37" t="s">
        <v>169</v>
      </c>
      <c r="C31" s="47">
        <v>0.39861111111111114</v>
      </c>
      <c r="D31" s="7">
        <v>6.7361111111111108E-2</v>
      </c>
      <c r="E31" s="7"/>
      <c r="F31" s="7"/>
      <c r="G31" s="7"/>
      <c r="H31" s="7"/>
      <c r="I31" s="7"/>
      <c r="J31" s="7"/>
      <c r="K31" s="7">
        <v>3.8194444444444448E-2</v>
      </c>
      <c r="L31" s="7"/>
      <c r="M31" s="7"/>
      <c r="N31" s="7"/>
      <c r="O31" s="48"/>
      <c r="P31" s="46">
        <f>SUM(C31:N31)</f>
        <v>0.50416666666666665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0.39861111111111114</v>
      </c>
      <c r="D34" s="106">
        <f t="shared" ref="D34:P34" si="1">D31-D32-D33</f>
        <v>6.7361111111111108E-2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3.8194444444444448E-2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0.50416666666666665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184</v>
      </c>
      <c r="D36" s="155"/>
      <c r="E36" s="154" t="s">
        <v>185</v>
      </c>
      <c r="F36" s="155"/>
      <c r="G36" s="154" t="s">
        <v>186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1352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-162.15600000000001</v>
      </c>
      <c r="D72" s="60"/>
      <c r="E72" s="96" t="s">
        <v>118</v>
      </c>
      <c r="F72" s="60">
        <v>20.22</v>
      </c>
      <c r="G72" s="60">
        <v>19.52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-156.50299999999999</v>
      </c>
      <c r="D73" s="60"/>
      <c r="E73" s="98" t="s">
        <v>122</v>
      </c>
      <c r="F73" s="60">
        <v>29.62</v>
      </c>
      <c r="G73" s="60">
        <v>28.05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-203.85499999999999</v>
      </c>
      <c r="D74" s="60"/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-124.655</v>
      </c>
      <c r="D75" s="60"/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30.907</v>
      </c>
      <c r="D76" s="60"/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28.88</v>
      </c>
      <c r="D77" s="60"/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23.945</v>
      </c>
      <c r="D78" s="60"/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22.437000000000001</v>
      </c>
      <c r="D79" s="60"/>
      <c r="E79" s="96" t="s">
        <v>152</v>
      </c>
      <c r="F79" s="60">
        <v>15.8</v>
      </c>
      <c r="G79" s="60">
        <v>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8.4800000000000001E-6</v>
      </c>
      <c r="D80" s="115"/>
      <c r="E80" s="98" t="s">
        <v>157</v>
      </c>
      <c r="F80" s="60">
        <v>34</v>
      </c>
      <c r="G80" s="60">
        <v>46.9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192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2025-06-27T07:16:23Z</dcterms:modified>
</cp:coreProperties>
</file>