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20B687F4-F802-4B17-B8E2-0F1923D0A941}" xr6:coauthVersionLast="47" xr6:coauthVersionMax="47" xr10:uidLastSave="{00000000-0000-0000-0000-000000000000}"/>
  <bookViews>
    <workbookView xWindow="24864" yWindow="13404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<sst xmlns="http://schemas.openxmlformats.org/spreadsheetml/2006/main" count="212" uniqueCount="196">
  <si>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</si>
  <si>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</si>
  <si>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</si>
  <si>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</si>
  <si>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</si>
  <si>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</si>
  <si>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</si>
  <si>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</si>
  <si>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</si>
  <si>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</si>
  <si>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</si>
  <si>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</si>
  <si>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</si>
  <si>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</si>
  <si>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</si>
  <si>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</si>
  <si>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</si>
  <si>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</si>
  <si>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</si>
  <si>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</si>
  <si>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</si>
  <si>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</si>
  <si>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</si>
  <si>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</si>
  <si>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</si>
  <si>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</si>
  <si>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</si>
  <si>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</si>
  <si>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</si>
  <si>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</si>
  <si>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</si>
  <si>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</si>
  <si>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</si>
  <si>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</si>
  <si>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</si>
  <si>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</si>
  <si>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</si>
  <si>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</si>
  <si>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</si>
  <si>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</si>
  <si>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</si>
  <si>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</si>
  <si>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</si>
  <si>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</si>
  <si>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</si>
  <si>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</si>
  <si>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</si>
  <si>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</si>
  <si>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</si>
  <si>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</si>
  <si>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</si>
  <si>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</si>
  <si>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</si>
  <si>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</si>
  <si>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</si>
  <si>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</si>
  <si>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</si>
  <si>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</si>
  <si>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</si>
  <si>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</si>
  <si>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</si>
  <si>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</si>
  <si>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</si>
  <si>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</si>
  <si>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</si>
  <si>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</si>
  <si>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</si>
  <si>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</si>
  <si>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</si>
  <si>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</si>
  <si>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</si>
  <si>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</si>
  <si>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</si>
  <si>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</si>
  <si>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</si>
  <si>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</si>
  <si>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</si>
  <si>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</si>
  <si>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</si>
  <si>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</si>
  <si>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</si>
  <si>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</si>
  <si>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</si>
  <si>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</si>
  <si>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</si>
  <si>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</si>
  <si>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</si>
  <si>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</si>
  <si>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</si>
  <si>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</si>
  <si>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</si>
  <si>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</si>
  <si>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</si>
  <si>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</si>
  <si>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</si>
  <si>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</si>
  <si>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</si>
  <si>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</si>
  <si>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</si>
  <si>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</si>
  <si>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</si>
  <si>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</si>
  <si>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</si>
  <si>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</si>
  <si>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</si>
  <si>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</si>
  <si>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</si>
  <si>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</si>
  <si>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</si>
  <si>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</si>
  <si>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</si>
  <si>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</si>
  <si>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</si>
  <si>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</si>
  <si>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</si>
  <si>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</si>
  <si>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</si>
  <si>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</si>
  <si>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</si>
  <si>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</si>
  <si>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</si>
  <si>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</si>
  <si>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</si>
  <si>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</si>
  <si>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</si>
  <si>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</si>
  <si>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</si>
  <si>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</si>
  <si>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</si>
  <si>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</si>
  <si>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</si>
  <si>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</si>
  <si>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</si>
  <si>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</si>
  <si>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</si>
  <si>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</si>
  <si>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</si>
  <si>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</si>
  <si>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</si>
  <si>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</si>
  <si>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</si>
  <si>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</si>
  <si>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</si>
  <si>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</si>
  <si>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</si>
  <si>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</si>
  <si>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</si>
  <si>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</si>
  <si>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</si>
  <si>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</si>
  <si>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</si>
  <si>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</si>
  <si>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</si>
  <si>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</si>
  <si>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</si>
  <si>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</si>
  <si>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</si>
  <si>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</si>
  <si>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</si>
  <si>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</si>
  <si>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</si>
  <si>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</si>
  <si>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</si>
  <si>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</si>
  <si>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</si>
  <si>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</si>
  <si>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</si>
  <si>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</si>
  <si>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</si>
  <si>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</si>
  <si>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</si>
  <si>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</si>
  <si>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</si>
  <si>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</si>
  <si>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</si>
  <si>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</si>
  <si>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</si>
  <si>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</si>
  <si>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</si>
  <si>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</si>
  <si>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</si>
  <si>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</si>
  <si>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</si>
  <si>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김예은</t>
    <phoneticPr fontId="3" type="noConversion"/>
  </si>
  <si>
    <t>KSP</t>
    <phoneticPr fontId="3" type="noConversion"/>
  </si>
  <si>
    <t>월령 40% 이하로 방풍막 연결 해제</t>
    <phoneticPr fontId="3" type="noConversion"/>
  </si>
  <si>
    <t>WSW</t>
    <phoneticPr fontId="3" type="noConversion"/>
  </si>
  <si>
    <t>구름의 영향으로 오후/오전 플랫 건너 뜀</t>
    <phoneticPr fontId="3" type="noConversion"/>
  </si>
  <si>
    <t>-</t>
    <phoneticPr fontId="3" type="noConversion"/>
  </si>
  <si>
    <t>[8:58] 짙은 구름으로 인한 관측 대기/ [9:46] 관측 재개</t>
    <phoneticPr fontId="3" type="noConversion"/>
  </si>
  <si>
    <t>[11:47] 짙은 구름으로 인해 망원경 세우고 미러커버만 닫은 후 관측 대기/ [12:38] 관측 재개</t>
    <phoneticPr fontId="3" type="noConversion"/>
  </si>
  <si>
    <t>I-BAND 촬영함</t>
    <phoneticPr fontId="3" type="noConversion"/>
  </si>
  <si>
    <t>C_018460-018529</t>
    <phoneticPr fontId="3" type="noConversion"/>
  </si>
  <si>
    <t>NE</t>
    <phoneticPr fontId="3" type="noConversion"/>
  </si>
  <si>
    <t>N</t>
    <phoneticPr fontId="3" type="noConversion"/>
  </si>
  <si>
    <t>[12:50] 짙은 구름으로 인한 관측 대기/ [18:45] 짙은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</si>
</sst>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2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45802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26.47058823529412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0.35902777777777778</v>
      </c>
      <c r="D9" s="8" t="s">
        <v>188</v>
      </c>
      <c r="E9" s="8">
        <v>10.8</v>
      </c>
      <c r="F9" s="8">
        <v>45.5</v>
      </c>
      <c r="G9" s="36" t="s">
        <v>193</v>
      </c>
      <c r="H9" s="8">
        <v>1.1000000000000001</v>
      </c>
      <c r="I9" s="36">
        <v>3.8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188</v>
      </c>
      <c r="E10" s="8">
        <v>11.5</v>
      </c>
      <c r="F10" s="8">
        <v>51.7</v>
      </c>
      <c r="G10" s="36" t="s">
        <v>194</v>
      </c>
      <c r="H10" s="8">
        <v>1.4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0.78125</v>
      </c>
      <c r="D11" s="15" t="s">
        <v>188</v>
      </c>
      <c r="E11" s="15">
        <v>11.8</v>
      </c>
      <c r="F11" s="15">
        <v>52.7</v>
      </c>
      <c r="G11" s="36" t="s">
        <v>186</v>
      </c>
      <c r="H11" s="15">
        <v>1.1000000000000001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24.422222222222221</v>
      </c>
      <c r="D12" s="19" t="e">
        <f>AVERAGE(D9:D11)</f>
        <v>#DIV/0!</v>
      </c>
      <c r="E12" s="19">
        <f>AVERAGE(E9:E11)</f>
        <v>11.366666666666667</v>
      </c>
      <c r="F12" s="20">
        <f>AVERAGE(F9:F11)</f>
        <v>49.966666666666669</v>
      </c>
      <c r="G12" s="21"/>
      <c r="H12" s="22">
        <f>AVERAGE(H9:H11)</f>
        <v>1.2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113" t="s">
        <v>182</v>
      </c>
      <c r="H16" s="113" t="s">
        <v>180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0.31458333333333333</v>
      </c>
      <c r="D17" s="28">
        <v>0.31527777777777777</v>
      </c>
      <c r="E17" s="28">
        <v>0.33819444444444446</v>
      </c>
      <c r="F17" s="28">
        <v>0.35972222222222222</v>
      </c>
      <c r="G17" s="28">
        <v>0.44861111111111113</v>
      </c>
      <c r="H17" s="28">
        <v>0.54374999999999996</v>
      </c>
      <c r="I17" s="28">
        <v>0.78125</v>
      </c>
      <c r="J17" s="28"/>
      <c r="K17" s="28"/>
      <c r="L17" s="28"/>
      <c r="M17" s="28"/>
      <c r="N17" s="28"/>
      <c r="O17" s="28"/>
      <c r="P17" s="28">
        <v>0.78472222222222221</v>
      </c>
    </row>
    <row r="18" spans="2:16" ht="14.1" customHeight="1" x14ac:dyDescent="0.35">
      <c r="B18" s="35" t="s">
        <v>42</v>
      </c>
      <c r="C18" s="27">
        <v>18441</v>
      </c>
      <c r="D18" s="27">
        <v>18442</v>
      </c>
      <c r="E18" s="27">
        <v>18451</v>
      </c>
      <c r="F18" s="27">
        <v>18463</v>
      </c>
      <c r="G18" s="27">
        <v>18497</v>
      </c>
      <c r="H18" s="27">
        <v>18530</v>
      </c>
      <c r="I18" s="27">
        <v>18596</v>
      </c>
      <c r="J18" s="27"/>
      <c r="K18" s="27"/>
      <c r="L18" s="27"/>
      <c r="M18" s="27"/>
      <c r="N18" s="27"/>
      <c r="O18" s="27"/>
      <c r="P18" s="114">
        <v>18601</v>
      </c>
    </row>
    <row r="19" spans="2:16" ht="14.1" customHeight="1" thickBot="1" x14ac:dyDescent="0.4">
      <c r="B19" s="13" t="s">
        <v>43</v>
      </c>
      <c r="C19" s="29"/>
      <c r="D19" s="27">
        <v>18446</v>
      </c>
      <c r="E19" s="30">
        <v>18462</v>
      </c>
      <c r="F19" s="30">
        <v>18496</v>
      </c>
      <c r="G19" s="30">
        <v>18529</v>
      </c>
      <c r="H19" s="30">
        <v>18595</v>
      </c>
      <c r="I19" s="30">
        <v>18600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34</v>
      </c>
      <c r="G20" s="33">
        <f>IF(ISNUMBER(G18),G19-G18+1,"")</f>
        <v>33</v>
      </c>
      <c r="H20" s="33">
        <f>IF(ISNUMBER(H18),H19-H18+1,"")</f>
        <v>66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0.3659722222222222</v>
      </c>
      <c r="D30" s="43">
        <v>8.6805555555555552E-2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0.45277777777777772</v>
      </c>
    </row>
    <row r="31" spans="2:16" ht="14.1" customHeight="1" x14ac:dyDescent="0.35">
      <c r="B31" s="37" t="s">
        <v>169</v>
      </c>
      <c r="C31" s="47">
        <v>0.3659722222222222</v>
      </c>
      <c r="D31" s="7">
        <v>8.8888888888888892E-2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0.47222222222222221</v>
      </c>
    </row>
    <row r="32" spans="2:16" ht="14.1" customHeight="1" x14ac:dyDescent="0.35">
      <c r="B32" s="37" t="s">
        <v>65</v>
      </c>
      <c r="C32" s="49">
        <v>0.31388888888888888</v>
      </c>
      <c r="D32" s="50">
        <v>3.3333333333333333E-2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0.34722222222222221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5.2083333333333315E-2</v>
      </c>
      <c r="D34" s="106">
        <f t="shared" ref="D34:P34" si="1">D31-D32-D33</f>
        <v>5.5555555555555559E-2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0.125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192</v>
      </c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187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189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190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195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 t="s">
        <v>191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586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-162.19999999999999</v>
      </c>
      <c r="D72" s="60">
        <v>-163</v>
      </c>
      <c r="E72" s="96" t="s">
        <v>118</v>
      </c>
      <c r="F72" s="60">
        <v>20.3</v>
      </c>
      <c r="G72" s="60">
        <v>19.5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-156.5</v>
      </c>
      <c r="D73" s="60">
        <v>-158.19999999999999</v>
      </c>
      <c r="E73" s="98" t="s">
        <v>122</v>
      </c>
      <c r="F73" s="60">
        <v>32.1</v>
      </c>
      <c r="G73" s="60">
        <v>36.6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</v>
      </c>
      <c r="D74" s="60">
        <v>-199.9</v>
      </c>
      <c r="E74" s="98" t="s">
        <v>127</v>
      </c>
      <c r="F74" s="116">
        <v>15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</v>
      </c>
      <c r="D75" s="60">
        <v>-128.6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31.3</v>
      </c>
      <c r="D76" s="60">
        <v>30.6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29.2</v>
      </c>
      <c r="D77" s="60">
        <v>28.5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24.2</v>
      </c>
      <c r="D78" s="60">
        <v>23.5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22.6</v>
      </c>
      <c r="D79" s="60">
        <v>21.8</v>
      </c>
      <c r="E79" s="96" t="s">
        <v>152</v>
      </c>
      <c r="F79" s="60">
        <v>14.6</v>
      </c>
      <c r="G79" s="60">
        <v>13.4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7.2799999999999998E-6</v>
      </c>
      <c r="D80" s="115">
        <v>6.9500000000000004E-6</v>
      </c>
      <c r="E80" s="98" t="s">
        <v>157</v>
      </c>
      <c r="F80" s="60">
        <v>51.3</v>
      </c>
      <c r="G80" s="60">
        <v>53.1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185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2025-05-25T18:57:39Z</dcterms:modified>
</cp:coreProperties>
</file>