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562C13E3-DAC5-40E0-8C1A-14C2BAA23A08}" xr6:coauthVersionLast="47" xr6:coauthVersionMax="47" xr10:uidLastSave="{00000000-0000-0000-0000-000000000000}"/>
  <bookViews>
    <workbookView xWindow="25080" yWindow="1414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<sst xmlns="http://schemas.openxmlformats.org/spreadsheetml/2006/main" count="207" uniqueCount="194">
  <si>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</si>
  <si>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</si>
  <si>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</si>
  <si>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</si>
  <si>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</si>
  <si>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</si>
  <si>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</si>
  <si>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</si>
  <si>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</si>
  <si>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</si>
  <si>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</si>
  <si>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</si>
  <si>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</si>
  <si>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</si>
  <si>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</si>
  <si>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</si>
  <si>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</si>
  <si>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</si>
  <si>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</si>
  <si>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</si>
  <si>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</si>
  <si>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</si>
  <si>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</si>
  <si>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</si>
  <si>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</si>
  <si>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</si>
  <si>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</si>
  <si>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</si>
  <si>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</si>
  <si>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</si>
  <si>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</si>
  <si>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</si>
  <si>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</si>
  <si>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</si>
  <si>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</si>
  <si>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</si>
  <si>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</si>
  <si>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</si>
  <si>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</si>
  <si>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</si>
  <si>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</si>
  <si>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</si>
  <si>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</si>
  <si>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</si>
  <si>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</si>
  <si>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</si>
  <si>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</si>
  <si>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</si>
  <si>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</si>
  <si>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</si>
  <si>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</si>
  <si>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</si>
  <si>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</si>
  <si>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</si>
  <si>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</si>
  <si>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</si>
  <si>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</si>
  <si>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</si>
  <si>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</si>
  <si>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</si>
  <si>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</si>
  <si>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</si>
  <si>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</si>
  <si>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</si>
  <si>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</si>
  <si>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</si>
  <si>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</si>
  <si>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</si>
  <si>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</si>
  <si>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</si>
  <si>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</si>
  <si>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</si>
  <si>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</si>
  <si>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</si>
  <si>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</si>
  <si>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</si>
  <si>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</si>
  <si>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</si>
  <si>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</si>
  <si>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</si>
  <si>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</si>
  <si>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</si>
  <si>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</si>
  <si>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</si>
  <si>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</si>
  <si>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</si>
  <si>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</si>
  <si>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</si>
  <si>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</si>
  <si>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</si>
  <si>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</si>
  <si>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</si>
  <si>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</si>
  <si>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</si>
  <si>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</si>
  <si>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</si>
  <si>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</si>
  <si>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</si>
  <si>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</si>
  <si>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</si>
  <si>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</si>
  <si>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</si>
  <si>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</si>
  <si>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</si>
  <si>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</si>
  <si>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</si>
  <si>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</si>
  <si>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</si>
  <si>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</si>
  <si>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</si>
  <si>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</si>
  <si>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</si>
  <si>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</si>
  <si>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</si>
  <si>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</si>
  <si>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</si>
  <si>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</si>
  <si>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</si>
  <si>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</si>
  <si>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</si>
  <si>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</si>
  <si>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</si>
  <si>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</si>
  <si>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</si>
  <si>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</si>
  <si>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</si>
  <si>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</si>
  <si>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</si>
  <si>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</si>
  <si>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</si>
  <si>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</si>
  <si>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</si>
  <si>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</si>
  <si>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</si>
  <si>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</si>
  <si>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</si>
  <si>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</si>
  <si>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</si>
  <si>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</si>
  <si>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</si>
  <si>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</si>
  <si>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</si>
  <si>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</si>
  <si>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</si>
  <si>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</si>
  <si>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</si>
  <si>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</si>
  <si>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</si>
  <si>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</si>
  <si>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</si>
  <si>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</si>
  <si>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</si>
  <si>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</si>
  <si>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</si>
  <si>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</si>
  <si>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</si>
  <si>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</si>
  <si>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</si>
  <si>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</si>
  <si>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</si>
  <si>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</si>
  <si>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</si>
  <si>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</si>
  <si>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</si>
  <si>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</si>
  <si>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</si>
  <si>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</si>
  <si>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</si>
  <si>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</si>
  <si>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</si>
  <si>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</si>
  <si>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</si>
  <si>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</si>
  <si>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</si>
  <si>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</si>
  <si>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</si>
  <si>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</si>
  <si>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</si>
  <si>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</si>
  <si>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</si>
  <si>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</si>
  <si>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</si>
  <si>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</si>
  <si>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김예은</t>
    <phoneticPr fontId="3" type="noConversion"/>
  </si>
  <si>
    <t>S</t>
    <phoneticPr fontId="3" type="noConversion"/>
  </si>
  <si>
    <t>월령 40% 이하로 방풍막 연결 해제</t>
    <phoneticPr fontId="3" type="noConversion"/>
  </si>
  <si>
    <t>ENG</t>
    <phoneticPr fontId="3" type="noConversion"/>
  </si>
  <si>
    <t>M_018226-018227:N</t>
    <phoneticPr fontId="3" type="noConversion"/>
  </si>
  <si>
    <t>DS9(영상 확인) 2회 꺼짐</t>
    <phoneticPr fontId="3" type="noConversion"/>
  </si>
  <si>
    <t>옅은 구름의 영향으로 오후/오전 플랫 건너 뜀</t>
    <phoneticPr fontId="3" type="noConversion"/>
  </si>
  <si>
    <t>I_018339</t>
    <phoneticPr fontId="3" type="noConversion"/>
  </si>
  <si>
    <t>I_018339 filter I와 초점 값 누락 됨</t>
    <phoneticPr fontId="3" type="noConversion"/>
  </si>
  <si>
    <t>WSW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</si>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</sst>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G74" sqref="G7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45801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0.35902777777777778</v>
      </c>
      <c r="D9" s="8">
        <v>2.2999999999999998</v>
      </c>
      <c r="E9" s="8">
        <v>9.6999999999999993</v>
      </c>
      <c r="F9" s="8">
        <v>65.099999999999994</v>
      </c>
      <c r="G9" s="36" t="s">
        <v>192</v>
      </c>
      <c r="H9" s="8">
        <v>4.2</v>
      </c>
      <c r="I9" s="36">
        <v>8.9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1.2</v>
      </c>
      <c r="E10" s="8">
        <v>9</v>
      </c>
      <c r="F10" s="8">
        <v>73.7</v>
      </c>
      <c r="G10" s="36" t="s">
        <v>184</v>
      </c>
      <c r="H10" s="8">
        <v>1.5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0.81041666666666667</v>
      </c>
      <c r="D11" s="15">
        <v>1.5</v>
      </c>
      <c r="E11" s="15">
        <v>8.1</v>
      </c>
      <c r="F11" s="15">
        <v>58.4</v>
      </c>
      <c r="G11" s="36" t="s">
        <v>193</v>
      </c>
      <c r="H11" s="15">
        <v>1.3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24.451388888888886</v>
      </c>
      <c r="D12" s="19">
        <f>AVERAGE(D9:D11)</f>
        <v>1.6666666666666667</v>
      </c>
      <c r="E12" s="19">
        <f>AVERAGE(E9:E11)</f>
        <v>8.9333333333333318</v>
      </c>
      <c r="F12" s="20">
        <f>AVERAGE(F9:F11)</f>
        <v>65.733333333333334</v>
      </c>
      <c r="G12" s="21"/>
      <c r="H12" s="22">
        <f>AVERAGE(H9:H11)</f>
        <v>2.3333333333333335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186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0.31388888888888888</v>
      </c>
      <c r="D17" s="28">
        <v>0.31527777777777777</v>
      </c>
      <c r="E17" s="28">
        <v>0.33750000000000002</v>
      </c>
      <c r="F17" s="28">
        <v>0.35694444444444445</v>
      </c>
      <c r="G17" s="28">
        <v>0.4513888888888889</v>
      </c>
      <c r="H17" s="28">
        <v>0.83958333333333335</v>
      </c>
      <c r="I17" s="28"/>
      <c r="J17" s="28"/>
      <c r="K17" s="28"/>
      <c r="L17" s="28"/>
      <c r="M17" s="28"/>
      <c r="N17" s="28"/>
      <c r="O17" s="28"/>
      <c r="P17" s="28">
        <v>0.84305555555555556</v>
      </c>
    </row>
    <row r="18" spans="2:16" ht="14.1" customHeight="1" x14ac:dyDescent="0.35">
      <c r="B18" s="35" t="s">
        <v>42</v>
      </c>
      <c r="C18" s="27">
        <v>18100</v>
      </c>
      <c r="D18" s="27">
        <v>18101</v>
      </c>
      <c r="E18" s="27">
        <v>18113</v>
      </c>
      <c r="F18" s="27">
        <v>18125</v>
      </c>
      <c r="G18" s="27">
        <v>18186</v>
      </c>
      <c r="H18" s="27">
        <v>18435</v>
      </c>
      <c r="I18" s="27"/>
      <c r="J18" s="27"/>
      <c r="K18" s="27"/>
      <c r="L18" s="27"/>
      <c r="M18" s="27"/>
      <c r="N18" s="27"/>
      <c r="O18" s="27"/>
      <c r="P18" s="114">
        <v>18440</v>
      </c>
    </row>
    <row r="19" spans="2:16" ht="14.1" customHeight="1" thickBot="1" x14ac:dyDescent="0.4">
      <c r="B19" s="13" t="s">
        <v>43</v>
      </c>
      <c r="C19" s="29"/>
      <c r="D19" s="27">
        <v>18105</v>
      </c>
      <c r="E19" s="30">
        <v>18124</v>
      </c>
      <c r="F19" s="30">
        <v>18185</v>
      </c>
      <c r="G19" s="30">
        <v>18434</v>
      </c>
      <c r="H19" s="30">
        <v>18439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61</v>
      </c>
      <c r="G20" s="33">
        <f>IF(ISNUMBER(G18),G19-G18+1,"")</f>
        <v>249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0.36180555555555555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9.0277777777777776E-2</v>
      </c>
      <c r="P30" s="46">
        <f>SUM(C30:J30,L30:N30)</f>
        <v>0.36180555555555555</v>
      </c>
    </row>
    <row r="31" spans="2:16" ht="14.1" customHeight="1" x14ac:dyDescent="0.35">
      <c r="B31" s="37" t="s">
        <v>169</v>
      </c>
      <c r="C31" s="47">
        <v>0.38055555555555554</v>
      </c>
      <c r="D31" s="7">
        <v>9.4444444444444442E-2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0.49166666666666664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0.38055555555555554</v>
      </c>
      <c r="D34" s="106">
        <f t="shared" ref="D34:P34" si="1">D31-D32-D33</f>
        <v>9.4444444444444442E-2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0.49166666666666664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187</v>
      </c>
      <c r="D36" s="155"/>
      <c r="E36" s="154" t="s">
        <v>190</v>
      </c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570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-164.1</v>
      </c>
      <c r="E72" s="96" t="s">
        <v>118</v>
      </c>
      <c r="F72" s="60">
        <v>20.100000000000001</v>
      </c>
      <c r="G72" s="60">
        <v>19.7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-156.5</v>
      </c>
      <c r="D73" s="60">
        <v>-159.9</v>
      </c>
      <c r="E73" s="98" t="s">
        <v>122</v>
      </c>
      <c r="F73" s="60">
        <v>38.700000000000003</v>
      </c>
      <c r="G73" s="60">
        <v>34.299999999999997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-204.2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-125.7</v>
      </c>
      <c r="D75" s="60">
        <v>-131.69999999999999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31.4</v>
      </c>
      <c r="D76" s="60">
        <v>29.2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29.1</v>
      </c>
      <c r="D77" s="60">
        <v>27.8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24.2</v>
      </c>
      <c r="D78" s="60">
        <v>22.8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22.5</v>
      </c>
      <c r="D79" s="60">
        <v>21.4</v>
      </c>
      <c r="E79" s="96" t="s">
        <v>152</v>
      </c>
      <c r="F79" s="60">
        <v>15.4</v>
      </c>
      <c r="G79" s="60">
        <v>9.1999999999999993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7.2300000000000002E-6</v>
      </c>
      <c r="D80" s="115">
        <v>6.8700000000000003E-6</v>
      </c>
      <c r="E80" s="98" t="s">
        <v>157</v>
      </c>
      <c r="F80" s="60">
        <v>54.6</v>
      </c>
      <c r="G80" s="60">
        <v>66.2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188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2025-05-24T20:20:51Z</dcterms:modified>
</cp:coreProperties>
</file>