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5C773314-5ADA-484B-9BAA-1956C593974D}" xr6:coauthVersionLast="47" xr6:coauthVersionMax="47" xr10:uidLastSave="{00000000-0000-0000-0000-000000000000}"/>
  <bookViews>
    <workbookView xWindow="26052" yWindow="14124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<sst xmlns="http://schemas.openxmlformats.org/spreadsheetml/2006/main" count="214" uniqueCount="200">
  <si>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</si>
  <si>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</si>
  <si>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</si>
  <si>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</si>
  <si>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</si>
  <si>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</si>
  <si>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</si>
  <si>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</si>
  <si>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</si>
  <si>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</si>
  <si>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</si>
  <si>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</si>
  <si>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</si>
  <si>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</si>
  <si>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</si>
  <si>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</si>
  <si>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</si>
  <si>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</si>
  <si>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</si>
  <si>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</si>
  <si>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</si>
  <si>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</si>
  <si>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</si>
  <si>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</si>
  <si>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</si>
  <si>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</si>
  <si>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</si>
  <si>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</si>
  <si>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</si>
  <si>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</si>
  <si>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</si>
  <si>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</si>
  <si>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</si>
  <si>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</si>
  <si>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</si>
  <si>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</si>
  <si>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</si>
  <si>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</si>
  <si>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</si>
  <si>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</si>
  <si>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</si>
  <si>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</si>
  <si>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</si>
  <si>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</si>
  <si>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</si>
  <si>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</si>
  <si>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</si>
  <si>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</si>
  <si>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</si>
  <si>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</si>
  <si>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</si>
  <si>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</si>
  <si>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</si>
  <si>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</si>
  <si>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</si>
  <si>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</si>
  <si>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</si>
  <si>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</si>
  <si>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</si>
  <si>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</si>
  <si>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</si>
  <si>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</si>
  <si>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</si>
  <si>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</si>
  <si>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</si>
  <si>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</si>
  <si>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</si>
  <si>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</si>
  <si>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</si>
  <si>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</si>
  <si>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</si>
  <si>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</si>
  <si>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</si>
  <si>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</si>
  <si>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</si>
  <si>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</si>
  <si>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</si>
  <si>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</si>
  <si>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</si>
  <si>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</si>
  <si>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</si>
  <si>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</si>
  <si>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</si>
  <si>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</si>
  <si>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</si>
  <si>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</si>
  <si>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</si>
  <si>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</si>
  <si>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</si>
  <si>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</si>
  <si>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</si>
  <si>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</si>
  <si>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</si>
  <si>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</si>
  <si>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</si>
  <si>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</si>
  <si>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</si>
  <si>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</si>
  <si>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</si>
  <si>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</si>
  <si>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</si>
  <si>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</si>
  <si>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</si>
  <si>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</si>
  <si>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</si>
  <si>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</si>
  <si>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</si>
  <si>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</si>
  <si>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</si>
  <si>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</si>
  <si>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</si>
  <si>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</si>
  <si>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</si>
  <si>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</si>
  <si>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</si>
  <si>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</si>
  <si>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</si>
  <si>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</si>
  <si>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</si>
  <si>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</si>
  <si>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</si>
  <si>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</si>
  <si>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</si>
  <si>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</si>
  <si>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</si>
  <si>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</si>
  <si>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</si>
  <si>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</si>
  <si>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</si>
  <si>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</si>
  <si>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</si>
  <si>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</si>
  <si>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</si>
  <si>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</si>
  <si>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</si>
  <si>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</si>
  <si>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</si>
  <si>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</si>
  <si>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</si>
  <si>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</si>
  <si>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</si>
  <si>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</si>
  <si>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</si>
  <si>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</si>
  <si>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</si>
  <si>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</si>
  <si>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</si>
  <si>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</si>
  <si>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</si>
  <si>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</si>
  <si>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</si>
  <si>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</si>
  <si>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</si>
  <si>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</si>
  <si>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</si>
  <si>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</si>
  <si>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</si>
  <si>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</si>
  <si>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</si>
  <si>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</si>
  <si>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</si>
  <si>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</si>
  <si>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</si>
  <si>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</si>
  <si>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</si>
  <si>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</si>
  <si>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</si>
  <si>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</si>
  <si>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</si>
  <si>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</si>
  <si>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</si>
  <si>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</si>
  <si>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</si>
  <si>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</si>
  <si>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</si>
  <si>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</si>
  <si>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</si>
  <si>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</si>
  <si>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</si>
  <si>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</si>
  <si>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돔셔터 소음으로 인한 방풍막 연결 해제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</si>
  <si>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</si>
  <si>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</si>
  <si>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</si>
  <si>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</si>
  <si>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KSP</t>
    <phoneticPr fontId="3" type="noConversion"/>
  </si>
  <si>
    <t>M_014216-014217:M</t>
    <phoneticPr fontId="3" type="noConversion"/>
  </si>
  <si>
    <t>E_014270</t>
    <phoneticPr fontId="3" type="noConversion"/>
  </si>
  <si>
    <t>E_014270 밝은 무늬(HA +02:56:23/ ALT 44.9/ AZ -105.7)발생</t>
    <phoneticPr fontId="3" type="noConversion"/>
  </si>
  <si>
    <t>T_014298</t>
    <phoneticPr fontId="3" type="noConversion"/>
  </si>
  <si>
    <t>T_014298 HA limit으로 망원경이 멈추면서 별이 흐름</t>
    <phoneticPr fontId="3" type="noConversion"/>
  </si>
  <si>
    <t>15s/21k 21s/21k</t>
    <phoneticPr fontId="3" type="noConversion"/>
  </si>
  <si>
    <t>35s/23k</t>
    <phoneticPr fontId="3" type="noConversion"/>
  </si>
  <si>
    <t>M_014391-014392:K</t>
    <phoneticPr fontId="3" type="noConversion"/>
  </si>
  <si>
    <t>ESE</t>
    <phoneticPr fontId="3" type="noConversion"/>
  </si>
  <si>
    <t>SE</t>
    <phoneticPr fontId="3" type="noConversion"/>
  </si>
  <si>
    <t>M_014467-014468:N</t>
    <phoneticPr fontId="3" type="noConversion"/>
  </si>
  <si>
    <t>12s/25k 8s/23k</t>
    <phoneticPr fontId="3" type="noConversion"/>
  </si>
  <si>
    <t>30s/24k 25s/27k 15s/23k</t>
    <phoneticPr fontId="3" type="noConversion"/>
  </si>
  <si>
    <t>DS9(영상 확인) 3회 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</si>
</sst>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45780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0.36666666666666664</v>
      </c>
      <c r="D9" s="8">
        <v>1.5</v>
      </c>
      <c r="E9" s="8">
        <v>11.1</v>
      </c>
      <c r="F9" s="8">
        <v>68</v>
      </c>
      <c r="G9" s="36" t="s">
        <v>194</v>
      </c>
      <c r="H9" s="8">
        <v>6.7</v>
      </c>
      <c r="I9" s="36">
        <v>32.4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1.4</v>
      </c>
      <c r="E10" s="8">
        <v>9.3000000000000007</v>
      </c>
      <c r="F10" s="8">
        <v>75.5</v>
      </c>
      <c r="G10" s="36" t="s">
        <v>195</v>
      </c>
      <c r="H10" s="8">
        <v>6.8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0.80277777777777781</v>
      </c>
      <c r="D11" s="15">
        <v>1.3</v>
      </c>
      <c r="E11" s="15">
        <v>10.4</v>
      </c>
      <c r="F11" s="15">
        <v>65</v>
      </c>
      <c r="G11" s="36" t="s">
        <v>194</v>
      </c>
      <c r="H11" s="15">
        <v>4.7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24.43611111111111</v>
      </c>
      <c r="D12" s="19">
        <f>AVERAGE(D9:D11)</f>
        <v>1.4000000000000001</v>
      </c>
      <c r="E12" s="19">
        <f>AVERAGE(E9:E11)</f>
        <v>10.266666666666666</v>
      </c>
      <c r="F12" s="20">
        <f>AVERAGE(F9:F11)</f>
        <v>69.5</v>
      </c>
      <c r="G12" s="21"/>
      <c r="H12" s="22">
        <f>AVERAGE(H9:H11)</f>
        <v>6.0666666666666664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181</v>
      </c>
      <c r="E16" s="27" t="s">
        <v>183</v>
      </c>
      <c r="F16" s="27" t="s">
        <v>185</v>
      </c>
      <c r="G16" s="113" t="s">
        <v>184</v>
      </c>
      <c r="H16" s="113" t="s">
        <v>181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0.3215277777777778</v>
      </c>
      <c r="D17" s="28">
        <v>0.32291666666666669</v>
      </c>
      <c r="E17" s="28">
        <v>0.34791666666666665</v>
      </c>
      <c r="F17" s="28">
        <v>0.36736111111111114</v>
      </c>
      <c r="G17" s="28">
        <v>0.50763888888888886</v>
      </c>
      <c r="H17" s="28">
        <v>0.83263888888888893</v>
      </c>
      <c r="I17" s="28"/>
      <c r="J17" s="28"/>
      <c r="K17" s="28"/>
      <c r="L17" s="28"/>
      <c r="M17" s="28"/>
      <c r="N17" s="28"/>
      <c r="O17" s="28"/>
      <c r="P17" s="28">
        <v>0.84652777777777777</v>
      </c>
    </row>
    <row r="18" spans="2:16" ht="14.1" customHeight="1" x14ac:dyDescent="0.35">
      <c r="B18" s="35" t="s">
        <v>42</v>
      </c>
      <c r="C18" s="27">
        <v>14197</v>
      </c>
      <c r="D18" s="27">
        <v>14198</v>
      </c>
      <c r="E18" s="27">
        <v>14218</v>
      </c>
      <c r="F18" s="27">
        <v>14230</v>
      </c>
      <c r="G18" s="27">
        <v>14319</v>
      </c>
      <c r="H18" s="27">
        <v>14523</v>
      </c>
      <c r="I18" s="27"/>
      <c r="J18" s="27"/>
      <c r="K18" s="27"/>
      <c r="L18" s="27"/>
      <c r="M18" s="27"/>
      <c r="N18" s="27"/>
      <c r="O18" s="27"/>
      <c r="P18" s="114">
        <v>14536</v>
      </c>
    </row>
    <row r="19" spans="2:16" ht="14.1" customHeight="1" thickBot="1" x14ac:dyDescent="0.4">
      <c r="B19" s="13" t="s">
        <v>43</v>
      </c>
      <c r="C19" s="29"/>
      <c r="D19" s="27">
        <v>14206</v>
      </c>
      <c r="E19" s="30">
        <v>14229</v>
      </c>
      <c r="F19" s="30">
        <v>14318</v>
      </c>
      <c r="G19" s="30">
        <v>14522</v>
      </c>
      <c r="H19" s="30">
        <v>14535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9</v>
      </c>
      <c r="E20" s="33">
        <f>IF(ISNUMBER(E18),E19-E18+1,"")</f>
        <v>12</v>
      </c>
      <c r="F20" s="33">
        <f>IF(ISNUMBER(F18),F19-F18+1,"")</f>
        <v>89</v>
      </c>
      <c r="G20" s="33">
        <f>IF(ISNUMBER(G18),G19-G18+1,"")</f>
        <v>204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0.32847222222222222</v>
      </c>
      <c r="D24" s="102">
        <v>0.32847222222222222</v>
      </c>
      <c r="E24" s="109" t="s">
        <v>177</v>
      </c>
      <c r="F24" s="164" t="s">
        <v>192</v>
      </c>
      <c r="G24" s="164"/>
      <c r="H24" s="164"/>
      <c r="I24" s="164"/>
      <c r="J24" s="102">
        <v>0.83402777777777781</v>
      </c>
      <c r="K24" s="102">
        <v>0.83611111111111114</v>
      </c>
      <c r="L24" s="36" t="s">
        <v>175</v>
      </c>
      <c r="M24" s="164" t="s">
        <v>198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0.3298611111111111</v>
      </c>
      <c r="D26" s="102">
        <v>0.33124999999999999</v>
      </c>
      <c r="E26" s="109" t="s">
        <v>164</v>
      </c>
      <c r="F26" s="164" t="s">
        <v>191</v>
      </c>
      <c r="G26" s="164"/>
      <c r="H26" s="164"/>
      <c r="I26" s="164"/>
      <c r="J26" s="102">
        <v>0.83958333333333335</v>
      </c>
      <c r="K26" s="102">
        <v>0.84027777777777779</v>
      </c>
      <c r="L26" s="36" t="s">
        <v>176</v>
      </c>
      <c r="M26" s="164" t="s">
        <v>197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0.29722222222222222</v>
      </c>
      <c r="D30" s="43">
        <v>0.1388888888888889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0.43611111111111112</v>
      </c>
    </row>
    <row r="31" spans="2:16" ht="14.1" customHeight="1" x14ac:dyDescent="0.35">
      <c r="B31" s="37" t="s">
        <v>169</v>
      </c>
      <c r="C31" s="47">
        <v>0.31597222222222221</v>
      </c>
      <c r="D31" s="7">
        <v>0.14027777777777778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0.47291666666666665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0.31597222222222221</v>
      </c>
      <c r="D34" s="106">
        <f t="shared" ref="D34:P34" si="1">D31-D32-D33</f>
        <v>0.14027777777777778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0.47291666666666665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186</v>
      </c>
      <c r="D36" s="155"/>
      <c r="E36" s="154" t="s">
        <v>187</v>
      </c>
      <c r="F36" s="155"/>
      <c r="G36" s="154" t="s">
        <v>189</v>
      </c>
      <c r="H36" s="155"/>
      <c r="I36" s="154" t="s">
        <v>193</v>
      </c>
      <c r="J36" s="155"/>
      <c r="K36" s="154" t="s">
        <v>196</v>
      </c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190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563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-161.6</v>
      </c>
      <c r="D72" s="60">
        <v>-163.5</v>
      </c>
      <c r="E72" s="96" t="s">
        <v>118</v>
      </c>
      <c r="F72" s="60">
        <v>21.1</v>
      </c>
      <c r="G72" s="60">
        <v>18.399999999999999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-157.1</v>
      </c>
      <c r="D73" s="60">
        <v>-159.30000000000001</v>
      </c>
      <c r="E73" s="98" t="s">
        <v>122</v>
      </c>
      <c r="F73" s="60">
        <v>36.4</v>
      </c>
      <c r="G73" s="60">
        <v>38.299999999999997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-204.2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-125.9</v>
      </c>
      <c r="D75" s="60">
        <v>-130.30000000000001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31.6</v>
      </c>
      <c r="D76" s="60">
        <v>28.2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29.3</v>
      </c>
      <c r="D77" s="60">
        <v>26.3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24.7</v>
      </c>
      <c r="D78" s="60">
        <v>21.7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23.2</v>
      </c>
      <c r="D79" s="60">
        <v>20.2</v>
      </c>
      <c r="E79" s="96" t="s">
        <v>152</v>
      </c>
      <c r="F79" s="60">
        <v>15.1</v>
      </c>
      <c r="G79" s="60">
        <v>10.6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6.02E-6</v>
      </c>
      <c r="D80" s="115">
        <v>6.1400000000000002E-5</v>
      </c>
      <c r="E80" s="98" t="s">
        <v>157</v>
      </c>
      <c r="F80" s="60">
        <v>58.3</v>
      </c>
      <c r="G80" s="60">
        <v>76.400000000000006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199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2025-05-03T20:24:59Z</dcterms:modified>
</cp:coreProperties>
</file>