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72FE3EF8-9388-431F-BB7E-F5E3A11B1FC8}" xr6:coauthVersionLast="47" xr6:coauthVersionMax="47" xr10:uidLastSave="{00000000-0000-0000-0000-000000000000}"/>
  <bookViews>
    <workbookView xWindow="49008" yWindow="5292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<sst xmlns="http://schemas.openxmlformats.org/spreadsheetml/2006/main" count="209" uniqueCount="196">
  <si>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</si>
  <si>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</si>
  <si>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</si>
  <si>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</si>
  <si>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</si>
  <si>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</si>
  <si>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</si>
  <si>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</si>
  <si>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</si>
  <si>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</si>
  <si>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</si>
  <si>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</si>
  <si>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</si>
  <si>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</si>
  <si>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</si>
  <si>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</si>
  <si>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</si>
  <si>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</si>
  <si>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</si>
  <si>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</si>
  <si>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</si>
  <si>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</si>
  <si>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</si>
  <si>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</si>
  <si>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</si>
  <si>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</si>
  <si>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</si>
  <si>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</si>
  <si>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</si>
  <si>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</si>
  <si>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</si>
  <si>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</si>
  <si>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</si>
  <si>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</si>
  <si>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</si>
  <si>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</si>
  <si>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</si>
  <si>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</si>
  <si>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</si>
  <si>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</si>
  <si>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</si>
  <si>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</si>
  <si>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</si>
  <si>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</si>
  <si>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</si>
  <si>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</si>
  <si>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</si>
  <si>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</si>
  <si>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</si>
  <si>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</si>
  <si>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</si>
  <si>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</si>
  <si>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</si>
  <si>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</si>
  <si>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</si>
  <si>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</si>
  <si>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</si>
  <si>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</si>
  <si>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</si>
  <si>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</si>
  <si>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</si>
  <si>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</si>
  <si>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</si>
  <si>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</si>
  <si>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</si>
  <si>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</si>
  <si>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</si>
  <si>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</si>
  <si>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</si>
  <si>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</si>
  <si>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</si>
  <si>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</si>
  <si>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</si>
  <si>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</si>
  <si>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</si>
  <si>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</si>
  <si>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</si>
  <si>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</si>
  <si>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</si>
  <si>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</si>
  <si>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</si>
  <si>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</si>
  <si>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</si>
  <si>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</si>
  <si>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</si>
  <si>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</si>
  <si>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</si>
  <si>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</si>
  <si>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</si>
  <si>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</si>
  <si>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</si>
  <si>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</si>
  <si>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</si>
  <si>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</si>
  <si>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</si>
  <si>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</si>
  <si>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</si>
  <si>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</si>
  <si>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</si>
  <si>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</si>
  <si>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</si>
  <si>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</si>
  <si>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</si>
  <si>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</si>
  <si>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</si>
  <si>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</si>
  <si>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</si>
  <si>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</si>
  <si>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</si>
  <si>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</si>
  <si>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</si>
  <si>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</si>
  <si>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</si>
  <si>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</si>
  <si>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</si>
  <si>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</si>
  <si>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</si>
  <si>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</si>
  <si>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</si>
  <si>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</si>
  <si>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</si>
  <si>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</si>
  <si>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</si>
  <si>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</si>
  <si>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</si>
  <si>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</si>
  <si>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</si>
  <si>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</si>
  <si>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</si>
  <si>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</si>
  <si>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</si>
  <si>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</si>
  <si>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</si>
  <si>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</si>
  <si>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</si>
  <si>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</si>
  <si>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</si>
  <si>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</si>
  <si>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</si>
  <si>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</si>
  <si>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</si>
  <si>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</si>
  <si>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</si>
  <si>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</si>
  <si>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</si>
  <si>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</si>
  <si>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</si>
  <si>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</si>
  <si>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</si>
  <si>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</si>
  <si>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</si>
  <si>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</si>
  <si>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</si>
  <si>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</si>
  <si>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</si>
  <si>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</si>
  <si>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</si>
  <si>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</si>
  <si>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</si>
  <si>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</si>
  <si>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</si>
  <si>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</si>
  <si>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</si>
  <si>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</si>
  <si>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</si>
  <si>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</si>
  <si>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</si>
  <si>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</si>
  <si>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</si>
  <si>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</si>
  <si>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</si>
  <si>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</si>
  <si>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</si>
  <si>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</si>
  <si>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</si>
  <si>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</si>
  <si>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</si>
  <si>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</si>
  <si>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</si>
  <si>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</si>
  <si>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</si>
  <si>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</si>
  <si>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</si>
  <si>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두원재</t>
    <phoneticPr fontId="3" type="noConversion"/>
  </si>
  <si>
    <t>돔셔터 소음으로 인한 방풍막 연결 해제</t>
    <phoneticPr fontId="3" type="noConversion"/>
  </si>
  <si>
    <t>MMA-KS4</t>
    <phoneticPr fontId="3" type="noConversion"/>
  </si>
  <si>
    <t>[13:25] 평균 풍속 10m/s 이상 지속적으로 측정되어 관측 중단 / [14:10] 관측 재개</t>
    <phoneticPr fontId="3" type="noConversion"/>
  </si>
  <si>
    <t>DS9(영상확인) 14회 꺼짐</t>
    <phoneticPr fontId="3" type="noConversion"/>
  </si>
  <si>
    <t>-</t>
    <phoneticPr fontId="3" type="noConversion"/>
  </si>
  <si>
    <t>ESE</t>
    <phoneticPr fontId="3" type="noConversion"/>
  </si>
  <si>
    <t>E</t>
    <phoneticPr fontId="3" type="noConversion"/>
  </si>
  <si>
    <t>HA limit으로 KS4 script #68 / #69 / #72 건너뜀</t>
    <phoneticPr fontId="3" type="noConversion"/>
  </si>
  <si>
    <t>[14:45] 강풍 및 높은 습도(vaisala 83%/ topring 87%/ 외벽 물기)로 인한 관측 대기 후 관측 종료</t>
    <phoneticPr fontId="3" type="noConversion"/>
  </si>
  <si>
    <t>I</t>
    <phoneticPr fontId="3" type="noConversion"/>
  </si>
  <si>
    <t>7s/27k 11s/28k 14s/25k 18s/22k</t>
    <phoneticPr fontId="3" type="noConversion"/>
  </si>
  <si>
    <t>8s/20k 13s/23k 24s/23k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</si>
</sst>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37" zoomScale="145" zoomScaleNormal="145" workbookViewId="0">
      <selection activeCell="F26" sqref="F26:I2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45770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50.312500000000007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0.37222222222222223</v>
      </c>
      <c r="D9" s="8">
        <v>1.7</v>
      </c>
      <c r="E9" s="8">
        <v>13.9</v>
      </c>
      <c r="F9" s="8">
        <v>71.7</v>
      </c>
      <c r="G9" s="36" t="s">
        <v>189</v>
      </c>
      <c r="H9" s="8">
        <v>8.8000000000000007</v>
      </c>
      <c r="I9" s="36">
        <v>19.5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2.1</v>
      </c>
      <c r="E10" s="8">
        <v>12.2</v>
      </c>
      <c r="F10" s="8">
        <v>80.599999999999994</v>
      </c>
      <c r="G10" s="36" t="s">
        <v>189</v>
      </c>
      <c r="H10" s="8">
        <v>8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0.79861111111111116</v>
      </c>
      <c r="D11" s="15" t="s">
        <v>188</v>
      </c>
      <c r="E11" s="15">
        <v>11</v>
      </c>
      <c r="F11" s="15">
        <v>81.900000000000006</v>
      </c>
      <c r="G11" s="36" t="s">
        <v>190</v>
      </c>
      <c r="H11" s="15">
        <v>3.4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24.426388888888887</v>
      </c>
      <c r="D12" s="19">
        <f>AVERAGE(D9:D11)</f>
        <v>1.9</v>
      </c>
      <c r="E12" s="19">
        <f>AVERAGE(E9:E11)</f>
        <v>12.366666666666667</v>
      </c>
      <c r="F12" s="20">
        <f>AVERAGE(F9:F11)</f>
        <v>78.066666666666677</v>
      </c>
      <c r="G12" s="21"/>
      <c r="H12" s="22">
        <f>AVERAGE(H9:H11)</f>
        <v>6.7333333333333334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185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0.30486111111111114</v>
      </c>
      <c r="D17" s="28">
        <v>0.30625000000000002</v>
      </c>
      <c r="E17" s="28">
        <v>0.35069444444444442</v>
      </c>
      <c r="F17" s="28">
        <v>0.37361111111111112</v>
      </c>
      <c r="G17" s="28">
        <v>0.53611111111111109</v>
      </c>
      <c r="H17" s="28">
        <v>0.80555555555555558</v>
      </c>
      <c r="I17" s="28"/>
      <c r="J17" s="28"/>
      <c r="K17" s="28"/>
      <c r="L17" s="28"/>
      <c r="M17" s="28"/>
      <c r="N17" s="28"/>
      <c r="O17" s="28"/>
      <c r="P17" s="28">
        <v>0.80902777777777779</v>
      </c>
    </row>
    <row r="18" spans="2:16" ht="14.1" customHeight="1" x14ac:dyDescent="0.35">
      <c r="B18" s="35" t="s">
        <v>42</v>
      </c>
      <c r="C18" s="27">
        <v>12284</v>
      </c>
      <c r="D18" s="27">
        <v>12285</v>
      </c>
      <c r="E18" s="27">
        <v>12307</v>
      </c>
      <c r="F18" s="27">
        <v>12319</v>
      </c>
      <c r="G18" s="27">
        <v>12393</v>
      </c>
      <c r="H18" s="27">
        <v>12422</v>
      </c>
      <c r="I18" s="27"/>
      <c r="J18" s="27"/>
      <c r="K18" s="27"/>
      <c r="L18" s="27"/>
      <c r="M18" s="27"/>
      <c r="N18" s="27"/>
      <c r="O18" s="27"/>
      <c r="P18" s="114">
        <v>12427</v>
      </c>
    </row>
    <row r="19" spans="2:16" ht="14.1" customHeight="1" thickBot="1" x14ac:dyDescent="0.4">
      <c r="B19" s="13" t="s">
        <v>43</v>
      </c>
      <c r="C19" s="29"/>
      <c r="D19" s="27">
        <v>12297</v>
      </c>
      <c r="E19" s="30">
        <v>12318</v>
      </c>
      <c r="F19" s="30">
        <v>12392</v>
      </c>
      <c r="G19" s="30">
        <v>12421</v>
      </c>
      <c r="H19" s="30">
        <v>12426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74</v>
      </c>
      <c r="G20" s="33">
        <f>IF(ISNUMBER(G18),G19-G18+1,"")</f>
        <v>29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0.33194444444444443</v>
      </c>
      <c r="D24" s="102">
        <v>0.3347222222222222</v>
      </c>
      <c r="E24" s="109" t="s">
        <v>177</v>
      </c>
      <c r="F24" s="164" t="s">
        <v>194</v>
      </c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0.33541666666666664</v>
      </c>
      <c r="D26" s="102">
        <v>0.33888888888888891</v>
      </c>
      <c r="E26" s="109" t="s">
        <v>193</v>
      </c>
      <c r="F26" s="164" t="s">
        <v>195</v>
      </c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0.26597222222222222</v>
      </c>
      <c r="D30" s="43"/>
      <c r="E30" s="43"/>
      <c r="F30" s="43">
        <v>0.16041666666666668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0.42638888888888893</v>
      </c>
    </row>
    <row r="31" spans="2:16" ht="14.1" customHeight="1" x14ac:dyDescent="0.35">
      <c r="B31" s="37" t="s">
        <v>169</v>
      </c>
      <c r="C31" s="47">
        <v>0.26597222222222222</v>
      </c>
      <c r="D31" s="7"/>
      <c r="E31" s="7"/>
      <c r="F31" s="7">
        <v>0.16041666666666668</v>
      </c>
      <c r="G31" s="7"/>
      <c r="H31" s="7"/>
      <c r="I31" s="7"/>
      <c r="J31" s="7"/>
      <c r="K31" s="7">
        <v>1.8055555555555554E-2</v>
      </c>
      <c r="L31" s="7"/>
      <c r="M31" s="7"/>
      <c r="N31" s="7"/>
      <c r="O31" s="48"/>
      <c r="P31" s="46">
        <f>SUM(C31:N31)</f>
        <v>0.44444444444444448</v>
      </c>
    </row>
    <row r="32" spans="2:16" ht="14.1" customHeight="1" x14ac:dyDescent="0.35">
      <c r="B32" s="37" t="s">
        <v>65</v>
      </c>
      <c r="C32" s="49">
        <v>0.22083333333333333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0.22083333333333333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4.5138888888888895E-2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0.16041666666666668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1.8055555555555554E-2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0.22361111111111115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1646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-161.15700000000001</v>
      </c>
      <c r="D72" s="60">
        <v>-162.03</v>
      </c>
      <c r="E72" s="96" t="s">
        <v>118</v>
      </c>
      <c r="F72" s="60">
        <v>22.44</v>
      </c>
      <c r="G72" s="60">
        <v>20.96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-155.709</v>
      </c>
      <c r="D73" s="60">
        <v>-157.51900000000001</v>
      </c>
      <c r="E73" s="98" t="s">
        <v>122</v>
      </c>
      <c r="F73" s="60">
        <v>37.35</v>
      </c>
      <c r="G73" s="60">
        <v>39.4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-206.45</v>
      </c>
      <c r="D74" s="60">
        <v>-205.37799999999999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-128.63999999999999</v>
      </c>
      <c r="D75" s="60">
        <v>-127.595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31.68</v>
      </c>
      <c r="D76" s="60">
        <v>31.678999999999998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29.355</v>
      </c>
      <c r="D77" s="60">
        <v>29.305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24.651</v>
      </c>
      <c r="D78" s="60">
        <v>24.738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23.512</v>
      </c>
      <c r="D79" s="60">
        <v>23.241</v>
      </c>
      <c r="E79" s="96" t="s">
        <v>152</v>
      </c>
      <c r="F79" s="60">
        <v>14.9</v>
      </c>
      <c r="G79" s="60">
        <v>14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3.1499999999999999E-6</v>
      </c>
      <c r="D80" s="115">
        <v>4.8600000000000001E-6</v>
      </c>
      <c r="E80" s="98" t="s">
        <v>157</v>
      </c>
      <c r="F80" s="60">
        <v>67</v>
      </c>
      <c r="G80" s="60">
        <v>70.400000000000006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187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2025-04-23T19:54:54Z</dcterms:modified>
</cp:coreProperties>
</file>