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33F10AF6-6305-437F-A2AF-61D4A4DC4E2D}" xr6:coauthVersionLast="47" xr6:coauthVersionMax="47" xr10:uidLastSave="{00000000-0000-0000-0000-000000000000}"/>
  <bookViews>
    <workbookView xWindow="25776" yWindow="15768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<sst xmlns="http://schemas.openxmlformats.org/spreadsheetml/2006/main" count="213" uniqueCount="198">
  <si>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</si>
  <si>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</si>
  <si>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</si>
  <si>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</si>
  <si>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</si>
  <si>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</si>
  <si>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</si>
  <si>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</si>
  <si>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</si>
  <si>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</si>
  <si>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</si>
  <si>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</si>
  <si>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</si>
  <si>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</si>
  <si>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</si>
  <si>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</si>
  <si>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</si>
  <si>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</si>
  <si>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</si>
  <si>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</si>
  <si>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</si>
  <si>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</si>
  <si>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</si>
  <si>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</si>
  <si>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</si>
  <si>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</si>
  <si>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</si>
  <si>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</si>
  <si>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</si>
  <si>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</si>
  <si>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</si>
  <si>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</si>
  <si>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</si>
  <si>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</si>
  <si>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</si>
  <si>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</si>
  <si>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</si>
  <si>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</si>
  <si>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</si>
  <si>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</si>
  <si>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</si>
  <si>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</si>
  <si>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</si>
  <si>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</si>
  <si>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</si>
  <si>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</si>
  <si>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</si>
  <si>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</si>
  <si>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</si>
  <si>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</si>
  <si>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</si>
  <si>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</si>
  <si>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</si>
  <si>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</si>
  <si>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</si>
  <si>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</si>
  <si>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</si>
  <si>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</si>
  <si>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</si>
  <si>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</si>
  <si>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</si>
  <si>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</si>
  <si>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</si>
  <si>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</si>
  <si>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</si>
  <si>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</si>
  <si>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</si>
  <si>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</si>
  <si>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</si>
  <si>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</si>
  <si>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</si>
  <si>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</si>
  <si>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</si>
  <si>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</si>
  <si>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</si>
  <si>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</si>
  <si>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</si>
  <si>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</si>
  <si>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</si>
  <si>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</si>
  <si>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</si>
  <si>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</si>
  <si>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</si>
  <si>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</si>
  <si>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</si>
  <si>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</si>
  <si>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</si>
  <si>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</si>
  <si>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</si>
  <si>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</si>
  <si>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</si>
  <si>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</si>
  <si>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</si>
  <si>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</si>
  <si>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</si>
  <si>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</si>
  <si>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</si>
  <si>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</si>
  <si>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</si>
  <si>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</si>
  <si>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</si>
  <si>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</si>
  <si>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</si>
  <si>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</si>
  <si>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</si>
  <si>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</si>
  <si>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</si>
  <si>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</si>
  <si>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</si>
  <si>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</si>
  <si>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</si>
  <si>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</si>
  <si>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</si>
  <si>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</si>
  <si>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</si>
  <si>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</si>
  <si>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</si>
  <si>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</si>
  <si>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</si>
  <si>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</si>
  <si>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</si>
  <si>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</si>
  <si>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</si>
  <si>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</si>
  <si>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</si>
  <si>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</si>
  <si>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</si>
  <si>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</si>
  <si>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</si>
  <si>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</si>
  <si>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</si>
  <si>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</si>
  <si>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</si>
  <si>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</si>
  <si>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</si>
  <si>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</si>
  <si>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</si>
  <si>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</si>
  <si>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</si>
  <si>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</si>
  <si>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</si>
  <si>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</si>
  <si>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</si>
  <si>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</si>
  <si>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</si>
  <si>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</si>
  <si>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</si>
  <si>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</si>
  <si>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</si>
  <si>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</si>
  <si>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</si>
  <si>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</si>
  <si>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</si>
  <si>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</si>
  <si>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</si>
  <si>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</si>
  <si>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</si>
  <si>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</si>
  <si>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</si>
  <si>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</si>
  <si>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</si>
  <si>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</si>
  <si>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</si>
  <si>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</si>
  <si>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</si>
  <si>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</si>
  <si>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</si>
  <si>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</si>
  <si>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</si>
  <si>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</si>
  <si>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</si>
  <si>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</si>
  <si>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</si>
  <si>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</si>
  <si>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</si>
  <si>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</si>
  <si>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</si>
  <si>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</si>
  <si>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</si>
  <si>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</si>
  <si>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</si>
  <si>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</si>
  <si>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</si>
  <si>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돔셔터 소음으로 인한 방풍막 연결 해제</t>
    <phoneticPr fontId="3" type="noConversion"/>
  </si>
  <si>
    <t>DEEPS</t>
    <phoneticPr fontId="3" type="noConversion"/>
  </si>
  <si>
    <t>두원재</t>
    <phoneticPr fontId="3" type="noConversion"/>
  </si>
  <si>
    <t>HA limit으로 TMT script #6 / #8 건너 뜀</t>
    <phoneticPr fontId="3" type="noConversion"/>
  </si>
  <si>
    <t>M_011239-011240:M</t>
    <phoneticPr fontId="3" type="noConversion"/>
  </si>
  <si>
    <t>M_011246-011247:N</t>
    <phoneticPr fontId="3" type="noConversion"/>
  </si>
  <si>
    <t>DS9(영상확인) 13회 꺼짐</t>
    <phoneticPr fontId="3" type="noConversion"/>
  </si>
  <si>
    <t>SE</t>
    <phoneticPr fontId="3" type="noConversion"/>
  </si>
  <si>
    <t>SSE</t>
    <phoneticPr fontId="3" type="noConversion"/>
  </si>
  <si>
    <t>NE</t>
    <phoneticPr fontId="3" type="noConversion"/>
  </si>
  <si>
    <t>BLG 시작 시 BLG52/51/18/41/33/42/43/34/02/03/01/04/35/31/32/04가 달의 영역에 들어가서 영상이 포화되어 제외 함</t>
    <phoneticPr fontId="3" type="noConversion"/>
  </si>
  <si>
    <t>[19:40] 구름으로 인한 관측 종료 / 오전 flat 건너뜀</t>
    <phoneticPr fontId="3" type="noConversion"/>
  </si>
  <si>
    <t>L_011269-011427</t>
    <phoneticPr fontId="3" type="noConversion"/>
  </si>
  <si>
    <t>10s/24k 15s/23k 21s/21k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</si>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</sst>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100" zoomScale="145" zoomScaleNormal="145" workbookViewId="0">
      <selection activeCell="F54" sqref="F5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45765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0.37569444444444444</v>
      </c>
      <c r="D9" s="8">
        <v>1.1000000000000001</v>
      </c>
      <c r="E9" s="8">
        <v>16</v>
      </c>
      <c r="F9" s="8">
        <v>38</v>
      </c>
      <c r="G9" s="36" t="s">
        <v>190</v>
      </c>
      <c r="H9" s="8">
        <v>2.2000000000000002</v>
      </c>
      <c r="I9" s="36">
        <v>69.8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</v>
      </c>
      <c r="E10" s="8">
        <v>15.5</v>
      </c>
      <c r="F10" s="8">
        <v>40.200000000000003</v>
      </c>
      <c r="G10" s="36" t="s">
        <v>191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0.79722222222222228</v>
      </c>
      <c r="D11" s="15">
        <v>1.5</v>
      </c>
      <c r="E11" s="15">
        <v>14.6</v>
      </c>
      <c r="F11" s="15">
        <v>37.799999999999997</v>
      </c>
      <c r="G11" s="36" t="s">
        <v>192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24.421527777777776</v>
      </c>
      <c r="D12" s="19">
        <f>AVERAGE(D9:D11)</f>
        <v>1.2</v>
      </c>
      <c r="E12" s="19">
        <f>AVERAGE(E9:E11)</f>
        <v>15.366666666666667</v>
      </c>
      <c r="F12" s="20">
        <f>AVERAGE(F9:F11)</f>
        <v>38.666666666666664</v>
      </c>
      <c r="G12" s="21"/>
      <c r="H12" s="22">
        <f>AVERAGE(H9:H11)</f>
        <v>1.1666666666666667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0.33124999999999999</v>
      </c>
      <c r="D17" s="28">
        <v>0.33263888888888887</v>
      </c>
      <c r="E17" s="28">
        <v>0.35625000000000001</v>
      </c>
      <c r="F17" s="28">
        <v>0.37361111111111112</v>
      </c>
      <c r="G17" s="28">
        <v>0.54722222222222228</v>
      </c>
      <c r="H17" s="28">
        <v>0.82430555555555551</v>
      </c>
      <c r="I17" s="28"/>
      <c r="J17" s="28"/>
      <c r="K17" s="28"/>
      <c r="L17" s="28"/>
      <c r="M17" s="28"/>
      <c r="N17" s="28"/>
      <c r="O17" s="28"/>
      <c r="P17" s="28">
        <v>0.82847222222222228</v>
      </c>
    </row>
    <row r="18" spans="2:16" ht="14.1" customHeight="1" x14ac:dyDescent="0.35">
      <c r="B18" s="35" t="s">
        <v>42</v>
      </c>
      <c r="C18" s="27">
        <v>11166</v>
      </c>
      <c r="D18" s="27">
        <v>11167</v>
      </c>
      <c r="E18" s="27">
        <v>11188</v>
      </c>
      <c r="F18" s="27">
        <v>11198</v>
      </c>
      <c r="G18" s="27">
        <v>11268</v>
      </c>
      <c r="H18" s="27">
        <v>11428</v>
      </c>
      <c r="I18" s="27"/>
      <c r="J18" s="27"/>
      <c r="K18" s="27"/>
      <c r="L18" s="27"/>
      <c r="M18" s="27"/>
      <c r="N18" s="27"/>
      <c r="O18" s="27"/>
      <c r="P18" s="114">
        <v>11433</v>
      </c>
    </row>
    <row r="19" spans="2:16" ht="14.1" customHeight="1" thickBot="1" x14ac:dyDescent="0.4">
      <c r="B19" s="13" t="s">
        <v>43</v>
      </c>
      <c r="C19" s="29"/>
      <c r="D19" s="27">
        <v>11177</v>
      </c>
      <c r="E19" s="30">
        <v>11197</v>
      </c>
      <c r="F19" s="30">
        <v>11267</v>
      </c>
      <c r="G19" s="30">
        <v>11427</v>
      </c>
      <c r="H19" s="30">
        <v>11432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11</v>
      </c>
      <c r="E20" s="33">
        <f>IF(ISNUMBER(E18),E19-E18+1,"")</f>
        <v>10</v>
      </c>
      <c r="F20" s="33">
        <f>IF(ISNUMBER(F18),F19-F18+1,"")</f>
        <v>70</v>
      </c>
      <c r="G20" s="33">
        <f>IF(ISNUMBER(G18),G19-G18+1,"")</f>
        <v>160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>
        <v>0.33680555555555558</v>
      </c>
      <c r="D23" s="112">
        <v>0.33888888888888891</v>
      </c>
      <c r="E23" s="36" t="s">
        <v>48</v>
      </c>
      <c r="F23" s="164" t="s">
        <v>196</v>
      </c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 t="s">
        <v>197</v>
      </c>
      <c r="D25" s="112" t="s">
        <v>197</v>
      </c>
      <c r="E25" s="109" t="s">
        <v>170</v>
      </c>
      <c r="F25" s="164" t="s">
        <v>197</v>
      </c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0.25069444444444444</v>
      </c>
      <c r="D30" s="43"/>
      <c r="E30" s="43"/>
      <c r="F30" s="43"/>
      <c r="G30" s="43">
        <v>0.17083333333333334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0.42152777777777778</v>
      </c>
    </row>
    <row r="31" spans="2:16" ht="14.1" customHeight="1" x14ac:dyDescent="0.35">
      <c r="B31" s="37" t="s">
        <v>169</v>
      </c>
      <c r="C31" s="47">
        <v>0.27152777777777776</v>
      </c>
      <c r="D31" s="7"/>
      <c r="E31" s="7"/>
      <c r="F31" s="7"/>
      <c r="G31" s="7">
        <v>0.1736111111111111</v>
      </c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0.46249999999999997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0.27152777777777776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0.1736111111111111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0.46249999999999997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188</v>
      </c>
      <c r="F36" s="155"/>
      <c r="G36" s="154" t="s">
        <v>195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194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1343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-160.77440000000001</v>
      </c>
      <c r="D72" s="60">
        <v>-162.19399999999999</v>
      </c>
      <c r="E72" s="96" t="s">
        <v>118</v>
      </c>
      <c r="F72" s="60">
        <v>23.14</v>
      </c>
      <c r="G72" s="60">
        <v>20.55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-155.97</v>
      </c>
      <c r="D73" s="60">
        <v>-157.637</v>
      </c>
      <c r="E73" s="98" t="s">
        <v>122</v>
      </c>
      <c r="F73" s="60">
        <v>33.49</v>
      </c>
      <c r="G73" s="60">
        <v>33.26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-204.059</v>
      </c>
      <c r="D74" s="60">
        <v>-204.28899999999999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-123.68600000000001</v>
      </c>
      <c r="D75" s="60">
        <v>-127.148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33.304000000000002</v>
      </c>
      <c r="D76" s="60">
        <v>31.172999999999998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31.195</v>
      </c>
      <c r="D77" s="60">
        <v>28.89</v>
      </c>
      <c r="E77" s="98" t="s">
        <v>142</v>
      </c>
      <c r="F77" s="116">
        <v>255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26.62</v>
      </c>
      <c r="D78" s="60">
        <v>24.295999999999999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25.189</v>
      </c>
      <c r="D79" s="60">
        <v>22.84</v>
      </c>
      <c r="E79" s="96" t="s">
        <v>152</v>
      </c>
      <c r="F79" s="60">
        <v>16.600000000000001</v>
      </c>
      <c r="G79" s="60">
        <v>14.9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7.8099999999999998E-6</v>
      </c>
      <c r="D80" s="115">
        <v>7.5800000000000003E-6</v>
      </c>
      <c r="E80" s="98" t="s">
        <v>157</v>
      </c>
      <c r="F80" s="60">
        <v>42.2</v>
      </c>
      <c r="G80" s="60">
        <v>47.9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2025-04-18T20:07:22Z</dcterms:modified>
</cp:coreProperties>
</file>