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AFC2BFE4-8560-4C3F-8C6A-1789F3FE5A8A}" xr6:coauthVersionLast="47" xr6:coauthVersionMax="47" xr10:uidLastSave="{00000000-0000-0000-0000-000000000000}"/>
  <bookViews>
    <workbookView xWindow="25032" yWindow="13224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<sst xmlns="http://schemas.openxmlformats.org/spreadsheetml/2006/main" count="211" uniqueCount="198">
  <si>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</si>
  <si>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</si>
  <si>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</si>
  <si>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</si>
  <si>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</si>
  <si>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</si>
  <si>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</si>
  <si>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</si>
  <si>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</si>
  <si>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</si>
  <si>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</si>
  <si>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</si>
  <si>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</si>
  <si>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</si>
  <si>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</si>
  <si>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</si>
  <si>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</si>
  <si>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</si>
  <si>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</si>
  <si>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</si>
  <si>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</si>
  <si>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</si>
  <si>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</si>
  <si>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</si>
  <si>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</si>
  <si>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</si>
  <si>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</si>
  <si>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</si>
  <si>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</si>
  <si>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</si>
  <si>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</si>
  <si>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</si>
  <si>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</si>
  <si>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</si>
  <si>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</si>
  <si>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</si>
  <si>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</si>
  <si>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</si>
  <si>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</si>
  <si>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</si>
  <si>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</si>
  <si>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</si>
  <si>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</si>
  <si>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</si>
  <si>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</si>
  <si>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</si>
  <si>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</si>
  <si>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</si>
  <si>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</si>
  <si>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</si>
  <si>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</si>
  <si>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</si>
  <si>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</si>
  <si>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</si>
  <si>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</si>
  <si>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</si>
  <si>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</si>
  <si>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</si>
  <si>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</si>
  <si>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</si>
  <si>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</si>
  <si>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</si>
  <si>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</si>
  <si>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</si>
  <si>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</si>
  <si>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</si>
  <si>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</si>
  <si>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</si>
  <si>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</si>
  <si>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</si>
  <si>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</si>
  <si>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</si>
  <si>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</si>
  <si>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</si>
  <si>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</si>
  <si>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</si>
  <si>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</si>
  <si>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</si>
  <si>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</si>
  <si>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</si>
  <si>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</si>
  <si>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</si>
  <si>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</si>
  <si>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</si>
  <si>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</si>
  <si>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</si>
  <si>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</si>
  <si>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</si>
  <si>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</si>
  <si>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</si>
  <si>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</si>
  <si>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</si>
  <si>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</si>
  <si>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</si>
  <si>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</si>
  <si>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</si>
  <si>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</si>
  <si>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</si>
  <si>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</si>
  <si>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</si>
  <si>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</si>
  <si>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</si>
  <si>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</si>
  <si>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</si>
  <si>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</si>
  <si>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</si>
  <si>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</si>
  <si>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</si>
  <si>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</si>
  <si>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</si>
  <si>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</si>
  <si>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</si>
  <si>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</si>
  <si>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</si>
  <si>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</si>
  <si>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</si>
  <si>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</si>
  <si>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</si>
  <si>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</si>
  <si>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</si>
  <si>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</si>
  <si>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</si>
  <si>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</si>
  <si>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</si>
  <si>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</si>
  <si>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</si>
  <si>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</si>
  <si>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</si>
  <si>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</si>
  <si>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</si>
  <si>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</si>
  <si>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</si>
  <si>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</si>
  <si>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</si>
  <si>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</si>
  <si>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</si>
  <si>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</si>
  <si>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</si>
  <si>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</si>
  <si>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</si>
  <si>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</si>
  <si>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</si>
  <si>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</si>
  <si>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</si>
  <si>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</si>
  <si>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</si>
  <si>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</si>
  <si>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</si>
  <si>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</si>
  <si>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</si>
  <si>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</si>
  <si>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</si>
  <si>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</si>
  <si>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</si>
  <si>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</si>
  <si>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</si>
  <si>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</si>
  <si>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</si>
  <si>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</si>
  <si>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</si>
  <si>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</si>
  <si>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</si>
  <si>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</si>
  <si>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</si>
  <si>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</si>
  <si>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</si>
  <si>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</si>
  <si>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</si>
  <si>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</si>
  <si>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</si>
  <si>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</si>
  <si>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</si>
  <si>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</si>
  <si>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</si>
  <si>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</si>
  <si>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</si>
  <si>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</si>
  <si>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</si>
  <si>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</si>
  <si>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</si>
  <si>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</si>
  <si>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</si>
  <si>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</si>
  <si>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</si>
  <si>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</si>
  <si>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DEEPS-KSPT</t>
    <phoneticPr fontId="3" type="noConversion"/>
  </si>
  <si>
    <t>WSW</t>
    <phoneticPr fontId="3" type="noConversion"/>
  </si>
  <si>
    <t>돔셔터 소음으로 인한 방풍막 연결 해제</t>
    <phoneticPr fontId="3" type="noConversion"/>
  </si>
  <si>
    <t>15s/24k 20s/25k</t>
    <phoneticPr fontId="3" type="noConversion"/>
  </si>
  <si>
    <t>25s/25k 30s/21k</t>
    <phoneticPr fontId="3" type="noConversion"/>
  </si>
  <si>
    <t>[17:45] 갑자기 라리탄 로그아웃 됨/아이디와 패스워드 재입력 후 정상적으로 사용 가능함</t>
    <phoneticPr fontId="3" type="noConversion"/>
  </si>
  <si>
    <t>35s/24k 25s/25k 15s/22k</t>
    <phoneticPr fontId="3" type="noConversion"/>
  </si>
  <si>
    <t>35s/24k 25s/23k</t>
    <phoneticPr fontId="3" type="noConversion"/>
  </si>
  <si>
    <t>[10:40-12:50] 고적운이 지나가며 구름에 반사 된 달빛이 가로지르는 영상 다수 생김</t>
    <phoneticPr fontId="3" type="noConversion"/>
  </si>
  <si>
    <t>I-BAND 촬영 함</t>
    <phoneticPr fontId="3" type="noConversion"/>
  </si>
  <si>
    <t>N</t>
    <phoneticPr fontId="3" type="noConversion"/>
  </si>
  <si>
    <t>ESE</t>
    <phoneticPr fontId="3" type="noConversion"/>
  </si>
  <si>
    <t>M_008121-008122:T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</si>
</sst>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P19" sqref="P19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45753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0.38472222222222224</v>
      </c>
      <c r="D9" s="8">
        <v>1.3</v>
      </c>
      <c r="E9" s="8">
        <v>13.7</v>
      </c>
      <c r="F9" s="8">
        <v>38.299999999999997</v>
      </c>
      <c r="G9" s="36" t="s">
        <v>195</v>
      </c>
      <c r="H9" s="8">
        <v>0.1</v>
      </c>
      <c r="I9" s="36">
        <v>59.1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1.2</v>
      </c>
      <c r="E10" s="8">
        <v>13.4</v>
      </c>
      <c r="F10" s="8">
        <v>38.299999999999997</v>
      </c>
      <c r="G10" s="36" t="s">
        <v>186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0.79236111111111107</v>
      </c>
      <c r="D11" s="15">
        <v>0.9</v>
      </c>
      <c r="E11" s="15">
        <v>13</v>
      </c>
      <c r="F11" s="15">
        <v>40.4</v>
      </c>
      <c r="G11" s="36" t="s">
        <v>196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24.40763888888889</v>
      </c>
      <c r="D12" s="19">
        <f>AVERAGE(D9:D11)</f>
        <v>1.1333333333333333</v>
      </c>
      <c r="E12" s="19">
        <f>AVERAGE(E9:E11)</f>
        <v>13.366666666666667</v>
      </c>
      <c r="F12" s="20">
        <f>AVERAGE(F9:F11)</f>
        <v>39</v>
      </c>
      <c r="G12" s="21"/>
      <c r="H12" s="22">
        <f>AVERAGE(H9:H11)</f>
        <v>0.73333333333333339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183</v>
      </c>
      <c r="G16" s="113" t="s">
        <v>185</v>
      </c>
      <c r="H16" s="113" t="s">
        <v>184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0.34305555555555556</v>
      </c>
      <c r="D17" s="28">
        <v>0.34444444444444444</v>
      </c>
      <c r="E17" s="28">
        <v>0.36458333333333331</v>
      </c>
      <c r="F17" s="28">
        <v>0.38472222222222224</v>
      </c>
      <c r="G17" s="28">
        <v>0.56527777777777777</v>
      </c>
      <c r="H17" s="28">
        <v>0.5854166666666667</v>
      </c>
      <c r="I17" s="28">
        <v>0.82152777777777775</v>
      </c>
      <c r="J17" s="28"/>
      <c r="K17" s="28"/>
      <c r="L17" s="28"/>
      <c r="M17" s="28"/>
      <c r="N17" s="28"/>
      <c r="O17" s="28"/>
      <c r="P17" s="28">
        <v>0.89861111111111114</v>
      </c>
    </row>
    <row r="18" spans="2:16" ht="14.1" customHeight="1" x14ac:dyDescent="0.35">
      <c r="B18" s="35" t="s">
        <v>42</v>
      </c>
      <c r="C18" s="27">
        <v>7813</v>
      </c>
      <c r="D18" s="27">
        <v>7814</v>
      </c>
      <c r="E18" s="27">
        <v>7832</v>
      </c>
      <c r="F18" s="27">
        <v>7844</v>
      </c>
      <c r="G18" s="27">
        <v>7918</v>
      </c>
      <c r="H18" s="27">
        <v>7927</v>
      </c>
      <c r="I18" s="27">
        <v>8080</v>
      </c>
      <c r="J18" s="27"/>
      <c r="K18" s="27"/>
      <c r="L18" s="27"/>
      <c r="M18" s="27"/>
      <c r="N18" s="27"/>
      <c r="O18" s="27"/>
      <c r="P18" s="114">
        <v>8152</v>
      </c>
    </row>
    <row r="19" spans="2:16" ht="14.1" customHeight="1" thickBot="1" x14ac:dyDescent="0.4">
      <c r="B19" s="13" t="s">
        <v>43</v>
      </c>
      <c r="C19" s="29"/>
      <c r="D19" s="27">
        <v>7822</v>
      </c>
      <c r="E19" s="30">
        <v>7843</v>
      </c>
      <c r="F19" s="30">
        <v>7917</v>
      </c>
      <c r="G19" s="30">
        <v>7926</v>
      </c>
      <c r="H19" s="30">
        <v>8079</v>
      </c>
      <c r="I19" s="30">
        <v>8151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9</v>
      </c>
      <c r="E20" s="33">
        <f>IF(ISNUMBER(E18),E19-E18+1,"")</f>
        <v>12</v>
      </c>
      <c r="F20" s="33">
        <f>IF(ISNUMBER(F18),F19-F18+1,"")</f>
        <v>74</v>
      </c>
      <c r="G20" s="33">
        <f>IF(ISNUMBER(G18),G19-G18+1,"")</f>
        <v>9</v>
      </c>
      <c r="H20" s="33">
        <f>IF(ISNUMBER(H18),H19-H18+1,"")</f>
        <v>153</v>
      </c>
      <c r="I20" s="33">
        <f t="shared" ref="I20:O20" si="0">IF(ISNUMBER(I18),I19-I18+1,"")</f>
        <v>72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0.34861111111111109</v>
      </c>
      <c r="D24" s="102">
        <v>0.35</v>
      </c>
      <c r="E24" s="109" t="s">
        <v>177</v>
      </c>
      <c r="F24" s="164" t="s">
        <v>189</v>
      </c>
      <c r="G24" s="164"/>
      <c r="H24" s="164"/>
      <c r="I24" s="164"/>
      <c r="J24" s="102">
        <v>0.82152777777777775</v>
      </c>
      <c r="K24" s="102">
        <v>0.82222222222222219</v>
      </c>
      <c r="L24" s="36" t="s">
        <v>175</v>
      </c>
      <c r="M24" s="164" t="s">
        <v>192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0.35069444444444442</v>
      </c>
      <c r="D26" s="102">
        <v>0.35208333333333336</v>
      </c>
      <c r="E26" s="109" t="s">
        <v>164</v>
      </c>
      <c r="F26" s="164" t="s">
        <v>188</v>
      </c>
      <c r="G26" s="164"/>
      <c r="H26" s="164"/>
      <c r="I26" s="164"/>
      <c r="J26" s="102">
        <v>0.82430555555555551</v>
      </c>
      <c r="K26" s="102">
        <v>0.82708333333333328</v>
      </c>
      <c r="L26" s="36" t="s">
        <v>176</v>
      </c>
      <c r="M26" s="164" t="s">
        <v>191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0.21388888888888888</v>
      </c>
      <c r="D30" s="43"/>
      <c r="E30" s="43"/>
      <c r="F30" s="43"/>
      <c r="G30" s="43">
        <v>0.19236111111111112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0.40625</v>
      </c>
    </row>
    <row r="31" spans="2:16" ht="14.1" customHeight="1" x14ac:dyDescent="0.35">
      <c r="B31" s="37" t="s">
        <v>169</v>
      </c>
      <c r="C31" s="47">
        <v>0.23194444444444445</v>
      </c>
      <c r="D31" s="7"/>
      <c r="E31" s="7"/>
      <c r="F31" s="7"/>
      <c r="G31" s="7">
        <v>0.18055555555555555</v>
      </c>
      <c r="H31" s="7"/>
      <c r="I31" s="7">
        <v>2.013888888888889E-2</v>
      </c>
      <c r="J31" s="7"/>
      <c r="K31" s="7">
        <v>1.7361111111111112E-2</v>
      </c>
      <c r="L31" s="7"/>
      <c r="M31" s="7"/>
      <c r="N31" s="7"/>
      <c r="O31" s="48"/>
      <c r="P31" s="46">
        <f>SUM(C31:N31)</f>
        <v>0.44999999999999996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0.23194444444444445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0.18055555555555555</v>
      </c>
      <c r="H34" s="106">
        <f t="shared" si="1"/>
        <v>0</v>
      </c>
      <c r="I34" s="106">
        <f t="shared" si="1"/>
        <v>2.013888888888889E-2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0.44999999999999996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197</v>
      </c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1293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-161.30000000000001</v>
      </c>
      <c r="D72" s="60">
        <v>-162.4</v>
      </c>
      <c r="E72" s="96" t="s">
        <v>118</v>
      </c>
      <c r="F72" s="60">
        <v>21.3</v>
      </c>
      <c r="G72" s="60">
        <v>19.899999999999999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-156.19999999999999</v>
      </c>
      <c r="D73" s="60">
        <v>-157.9</v>
      </c>
      <c r="E73" s="98" t="s">
        <v>122</v>
      </c>
      <c r="F73" s="60">
        <v>29.7</v>
      </c>
      <c r="G73" s="60">
        <v>32.799999999999997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-210.7</v>
      </c>
      <c r="D74" s="60">
        <v>-209.9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-124.2</v>
      </c>
      <c r="D75" s="60">
        <v>-128.5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32.1</v>
      </c>
      <c r="D76" s="60">
        <v>31.1</v>
      </c>
      <c r="E76" s="98" t="s">
        <v>137</v>
      </c>
      <c r="F76" s="116">
        <v>45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29.7</v>
      </c>
      <c r="D77" s="60">
        <v>28.5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25.2</v>
      </c>
      <c r="D78" s="60">
        <v>24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23.6</v>
      </c>
      <c r="D79" s="60">
        <v>22.4</v>
      </c>
      <c r="E79" s="96" t="s">
        <v>152</v>
      </c>
      <c r="F79" s="60">
        <v>16.399999999999999</v>
      </c>
      <c r="G79" s="60">
        <v>15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5.4999999999999999E-6</v>
      </c>
      <c r="D80" s="115">
        <v>5.0100000000000003E-6</v>
      </c>
      <c r="E80" s="98" t="s">
        <v>157</v>
      </c>
      <c r="F80" s="60">
        <v>38.6</v>
      </c>
      <c r="G80" s="60">
        <v>35.700000000000003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187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190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2025-04-06T21:44:09Z</dcterms:modified>
</cp:coreProperties>
</file>