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4\"/>
    </mc:Choice>
  </mc:AlternateContent>
  <xr:revisionPtr revIDLastSave="0" documentId="13_ncr:1_{68A54E46-E437-464E-8D1C-86C03AA93051}" xr6:coauthVersionLast="47" xr6:coauthVersionMax="47" xr10:uidLastSave="{00000000-0000-0000-0000-000000000000}"/>
  <bookViews>
    <workbookView xWindow="25884" yWindow="9804" windowWidth="1788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<sst xmlns="http://schemas.openxmlformats.org/spreadsheetml/2006/main" count="205" uniqueCount="190">
  <si>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</si>
  <si>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</si>
  <si>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</si>
  <si>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</si>
  <si>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</si>
  <si>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</si>
  <si>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</si>
  <si>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</si>
  <si>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</si>
  <si>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</si>
  <si>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</si>
  <si>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</si>
  <si>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</si>
  <si>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</si>
  <si>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</si>
  <si>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</si>
  <si>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</si>
  <si>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</si>
  <si>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</si>
  <si>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</si>
  <si>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</si>
  <si>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</si>
  <si>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</si>
  <si>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</si>
  <si>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</si>
  <si>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</si>
  <si>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</si>
  <si>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</si>
  <si>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</si>
  <si>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</si>
  <si>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</si>
  <si>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</si>
  <si>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</si>
  <si>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</si>
  <si>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</si>
  <si>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</si>
  <si>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</si>
  <si>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</si>
  <si>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</si>
  <si>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</si>
  <si>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</si>
  <si>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</si>
  <si>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</si>
  <si>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</si>
  <si>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</si>
  <si>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</si>
  <si>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</si>
  <si>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</si>
  <si>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</si>
  <si>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</si>
  <si>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</si>
  <si>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</si>
  <si>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</si>
  <si>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</si>
  <si>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</si>
  <si>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</si>
  <si>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</si>
  <si>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</si>
  <si>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</si>
  <si>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</si>
  <si>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</si>
  <si>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</si>
  <si>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</si>
  <si>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</si>
  <si>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</si>
  <si>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</si>
  <si>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</si>
  <si>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</si>
  <si>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</si>
  <si>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</si>
  <si>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</si>
  <si>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</si>
  <si>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</si>
  <si>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</si>
  <si>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</si>
  <si>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</si>
  <si>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</si>
  <si>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</si>
  <si>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</si>
  <si>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</si>
  <si>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</si>
  <si>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</si>
  <si>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</si>
  <si>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</si>
  <si>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</si>
  <si>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</si>
  <si>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</si>
  <si>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</si>
  <si>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</si>
  <si>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</si>
  <si>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</si>
  <si>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</si>
  <si>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</si>
  <si>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</si>
  <si>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</si>
  <si>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</si>
  <si>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</si>
  <si>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</si>
  <si>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</si>
  <si>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</si>
  <si>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</si>
  <si>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</si>
  <si>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</si>
  <si>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</si>
  <si>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</si>
  <si>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</si>
  <si>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</si>
  <si>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</si>
  <si>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</si>
  <si>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</si>
  <si>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</si>
  <si>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</si>
  <si>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</si>
  <si>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</si>
  <si>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</si>
  <si>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</si>
  <si>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</si>
  <si>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</si>
  <si>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</si>
  <si>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</si>
  <si>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</si>
  <si>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</si>
  <si>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</si>
  <si>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</si>
  <si>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</si>
  <si>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</si>
  <si>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</si>
  <si>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</si>
  <si>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</si>
  <si>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</si>
  <si>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</si>
  <si>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</si>
  <si>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</si>
  <si>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</si>
  <si>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</si>
  <si>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</si>
  <si>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</si>
  <si>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</si>
  <si>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</si>
  <si>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</si>
  <si>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</si>
  <si>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</si>
  <si>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</si>
  <si>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</si>
  <si>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</si>
  <si>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</si>
  <si>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</si>
  <si>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</si>
  <si>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</si>
  <si>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</si>
  <si>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</si>
  <si>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</si>
  <si>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</si>
  <si>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</si>
  <si>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</si>
  <si>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</si>
  <si>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</si>
  <si>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</si>
  <si>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</si>
  <si>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</si>
  <si>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</si>
  <si>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</si>
  <si>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</si>
  <si>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</si>
  <si>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</si>
  <si>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</si>
  <si>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</si>
  <si>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</si>
  <si>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</si>
  <si>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</si>
  <si>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</si>
  <si>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</si>
  <si>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</si>
  <si>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</si>
  <si>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</si>
  <si>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</si>
  <si>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</si>
  <si>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</si>
  <si>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</si>
  <si>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</si>
  <si>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</si>
  <si>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두원재</t>
    <phoneticPr fontId="3" type="noConversion"/>
  </si>
  <si>
    <t>월령 40% 이하으로 방풍막 연결 해제</t>
    <phoneticPr fontId="3" type="noConversion"/>
  </si>
  <si>
    <t>T_006753-006755:N</t>
    <phoneticPr fontId="3" type="noConversion"/>
  </si>
  <si>
    <t>-</t>
    <phoneticPr fontId="3" type="noConversion"/>
  </si>
  <si>
    <t>[08:20] 짙은 구름으로 인한 관측 중지 / 오후 flat 건너뜀</t>
    <phoneticPr fontId="3" type="noConversion"/>
  </si>
  <si>
    <t>[18:50] 짙은 구름과 비와 높은 습도(vaisala 89% / 2.3m 95% / AAT 97%)으로 인한 관측 종료 / 오전 flat 건너뜀</t>
    <phoneticPr fontId="3" type="noConversion"/>
  </si>
  <si>
    <t>E</t>
    <phoneticPr fontId="3" type="noConversion"/>
  </si>
  <si>
    <t>ESE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</si>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</sst>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61" zoomScale="145" zoomScaleNormal="145" workbookViewId="0">
      <selection activeCell="I69" sqref="I69:J70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45748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0.38958333333333334</v>
      </c>
      <c r="D9" s="8" t="s">
        <v>184</v>
      </c>
      <c r="E9" s="8">
        <v>13.7</v>
      </c>
      <c r="F9" s="8">
        <v>79.7</v>
      </c>
      <c r="G9" s="36" t="s">
        <v>187</v>
      </c>
      <c r="H9" s="8">
        <v>3.4</v>
      </c>
      <c r="I9" s="36">
        <v>11.5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184</v>
      </c>
      <c r="E10" s="8">
        <v>11.2</v>
      </c>
      <c r="F10" s="8">
        <v>88.8</v>
      </c>
      <c r="G10" s="36" t="s">
        <v>188</v>
      </c>
      <c r="H10" s="8">
        <v>3.9</v>
      </c>
      <c r="I10" s="11"/>
      <c r="J10" s="9">
        <f>IF(L10, 1, 0) + IF(M10, 2, 0) + IF(N10, 4, 0) + IF(O10, 8, 0) + IF(P10, 16, 0)</f>
        <v>28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1</v>
      </c>
    </row>
    <row r="11" spans="2:16" ht="14.25" customHeight="1" thickBot="1" x14ac:dyDescent="0.4">
      <c r="B11" s="13" t="s">
        <v>23</v>
      </c>
      <c r="C11" s="14">
        <v>0.7895833333333333</v>
      </c>
      <c r="D11" s="15" t="s">
        <v>184</v>
      </c>
      <c r="E11" s="15">
        <v>11.2</v>
      </c>
      <c r="F11" s="15">
        <v>89.8</v>
      </c>
      <c r="G11" s="36" t="s">
        <v>189</v>
      </c>
      <c r="H11" s="15">
        <v>5.0999999999999996</v>
      </c>
      <c r="I11" s="16"/>
      <c r="J11" s="9">
        <f>IF(L11, 1, 0) + IF(M11, 2, 0) + IF(N11, 4, 0) + IF(O11, 8, 0) + IF(P11, 16, 0)</f>
        <v>28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1</v>
      </c>
    </row>
    <row r="12" spans="2:16" ht="14.25" customHeight="1" thickBot="1" x14ac:dyDescent="0.4">
      <c r="B12" s="17" t="s">
        <v>24</v>
      </c>
      <c r="C12" s="18">
        <f>(24-C9)+C11</f>
        <v>24.4</v>
      </c>
      <c r="D12" s="19" t="e">
        <f>AVERAGE(D9:D11)</f>
        <v>#DIV/0!</v>
      </c>
      <c r="E12" s="19">
        <f>AVERAGE(E9:E11)</f>
        <v>12.033333333333331</v>
      </c>
      <c r="F12" s="20">
        <f>AVERAGE(F9:F11)</f>
        <v>86.100000000000009</v>
      </c>
      <c r="G12" s="21"/>
      <c r="H12" s="22">
        <f>AVERAGE(H9:H11)</f>
        <v>4.1333333333333329</v>
      </c>
      <c r="I12" s="23"/>
      <c r="J12" s="24">
        <f>AVERAGE(J9:J11)</f>
        <v>21.333333333333332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/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0.34444444444444444</v>
      </c>
      <c r="D17" s="28">
        <v>0.34583333333333333</v>
      </c>
      <c r="E17" s="28">
        <v>0.78402777777777777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0.78819444444444442</v>
      </c>
    </row>
    <row r="18" spans="2:16" ht="14.1" customHeight="1" x14ac:dyDescent="0.35">
      <c r="B18" s="35" t="s">
        <v>42</v>
      </c>
      <c r="C18" s="27">
        <v>6753</v>
      </c>
      <c r="D18" s="27">
        <v>6754</v>
      </c>
      <c r="E18" s="27">
        <v>6761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>
        <v>6766</v>
      </c>
    </row>
    <row r="19" spans="2:16" ht="14.1" customHeight="1" thickBot="1" x14ac:dyDescent="0.4">
      <c r="B19" s="13" t="s">
        <v>43</v>
      </c>
      <c r="C19" s="29"/>
      <c r="D19" s="27">
        <v>6760</v>
      </c>
      <c r="E19" s="30">
        <v>6765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7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0.19652777777777777</v>
      </c>
      <c r="D30" s="43">
        <v>8.3333333333333329E-2</v>
      </c>
      <c r="E30" s="43"/>
      <c r="F30" s="43"/>
      <c r="G30" s="43"/>
      <c r="H30" s="43"/>
      <c r="I30" s="43"/>
      <c r="J30" s="43"/>
      <c r="K30" s="44"/>
      <c r="L30" s="43"/>
      <c r="M30" s="43"/>
      <c r="N30" s="43">
        <v>0.12083333333333333</v>
      </c>
      <c r="O30" s="45"/>
      <c r="P30" s="46">
        <f>SUM(C30:J30,L30:N30)</f>
        <v>0.40069444444444446</v>
      </c>
    </row>
    <row r="31" spans="2:16" ht="14.1" customHeight="1" x14ac:dyDescent="0.35">
      <c r="B31" s="37" t="s">
        <v>169</v>
      </c>
      <c r="C31" s="47">
        <v>0.19652777777777777</v>
      </c>
      <c r="D31" s="7">
        <v>8.3333333333333329E-2</v>
      </c>
      <c r="E31" s="7"/>
      <c r="F31" s="7"/>
      <c r="G31" s="7"/>
      <c r="H31" s="7"/>
      <c r="I31" s="7">
        <v>2.0833333333333332E-2</v>
      </c>
      <c r="J31" s="7"/>
      <c r="K31" s="7"/>
      <c r="L31" s="7"/>
      <c r="M31" s="7"/>
      <c r="N31" s="7">
        <v>0.1</v>
      </c>
      <c r="O31" s="48"/>
      <c r="P31" s="46">
        <f>SUM(C31:N31)</f>
        <v>0.40069444444444446</v>
      </c>
    </row>
    <row r="32" spans="2:16" ht="14.1" customHeight="1" x14ac:dyDescent="0.35">
      <c r="B32" s="37" t="s">
        <v>65</v>
      </c>
      <c r="C32" s="49">
        <v>0.19652777777777777</v>
      </c>
      <c r="D32" s="50">
        <v>8.3333333333333329E-2</v>
      </c>
      <c r="E32" s="50"/>
      <c r="F32" s="50"/>
      <c r="G32" s="50"/>
      <c r="H32" s="50"/>
      <c r="I32" s="50">
        <v>2.0833333333333332E-2</v>
      </c>
      <c r="J32" s="50"/>
      <c r="K32" s="50"/>
      <c r="L32" s="50"/>
      <c r="M32" s="50"/>
      <c r="N32" s="50">
        <v>0.1</v>
      </c>
      <c r="O32" s="51"/>
      <c r="P32" s="46">
        <f>SUM(C32:N32)</f>
        <v>0.40069444444444446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183</v>
      </c>
      <c r="D36" s="155"/>
      <c r="E36" s="154"/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185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633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-161.13499999999999</v>
      </c>
      <c r="D72" s="60">
        <v>-161.13200000000001</v>
      </c>
      <c r="E72" s="96" t="s">
        <v>118</v>
      </c>
      <c r="F72" s="60">
        <v>22.58</v>
      </c>
      <c r="G72" s="60">
        <v>21.92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-156.24700000000001</v>
      </c>
      <c r="D73" s="60">
        <v>-156.304</v>
      </c>
      <c r="E73" s="98" t="s">
        <v>122</v>
      </c>
      <c r="F73" s="60">
        <v>37.479999999999997</v>
      </c>
      <c r="G73" s="60">
        <v>39.36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-210.05699999999999</v>
      </c>
      <c r="D74" s="60">
        <v>-208.04300000000001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-125.212</v>
      </c>
      <c r="D75" s="60">
        <v>-125.333</v>
      </c>
      <c r="E75" s="98" t="s">
        <v>132</v>
      </c>
      <c r="F75" s="116">
        <v>35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32.856000000000002</v>
      </c>
      <c r="D76" s="60">
        <v>33.079000000000001</v>
      </c>
      <c r="E76" s="98" t="s">
        <v>137</v>
      </c>
      <c r="F76" s="116">
        <v>40</v>
      </c>
      <c r="G76" s="116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30.719000000000001</v>
      </c>
      <c r="D77" s="60">
        <v>30.547000000000001</v>
      </c>
      <c r="E77" s="98" t="s">
        <v>142</v>
      </c>
      <c r="F77" s="116">
        <v>255</v>
      </c>
      <c r="G77" s="116">
        <v>255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26.234000000000002</v>
      </c>
      <c r="D78" s="60">
        <v>25.969000000000001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24.739000000000001</v>
      </c>
      <c r="D79" s="60">
        <v>24.4</v>
      </c>
      <c r="E79" s="96" t="s">
        <v>152</v>
      </c>
      <c r="F79" s="60">
        <v>15.7</v>
      </c>
      <c r="G79" s="60">
        <v>16.7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4.34E-6</v>
      </c>
      <c r="D80" s="115">
        <v>4.69E-6</v>
      </c>
      <c r="E80" s="98" t="s">
        <v>157</v>
      </c>
      <c r="F80" s="60">
        <v>72</v>
      </c>
      <c r="G80" s="60">
        <v>60.6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182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2025-04-01T19:09:42Z</dcterms:modified>
</cp:coreProperties>
</file>