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7011E3B2-7559-40D1-B8FC-A03A8E59F0B3}" xr6:coauthVersionLast="47" xr6:coauthVersionMax="47" xr10:uidLastSave="{00000000-0000-0000-0000-000000000000}"/>
  <bookViews>
    <workbookView xWindow="26688" yWindow="12768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<sst xmlns="http://schemas.openxmlformats.org/spreadsheetml/2006/main" count="216" uniqueCount="201">
  <si>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</si>
  <si>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</si>
  <si>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</si>
  <si>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</si>
  <si>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</si>
  <si>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</si>
  <si>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</si>
  <si>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</si>
  <si>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</si>
  <si>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</si>
  <si>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</si>
  <si>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</si>
  <si>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</si>
  <si>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</si>
  <si>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</si>
  <si>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</si>
  <si>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</si>
  <si>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</si>
  <si>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</si>
  <si>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</si>
  <si>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</si>
  <si>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</si>
  <si>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</si>
  <si>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</si>
  <si>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</si>
  <si>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</si>
  <si>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</si>
  <si>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</si>
  <si>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</si>
  <si>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</si>
  <si>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</si>
  <si>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</si>
  <si>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</si>
  <si>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</si>
  <si>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</si>
  <si>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</si>
  <si>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</si>
  <si>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</si>
  <si>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</si>
  <si>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</si>
  <si>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</si>
  <si>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</si>
  <si>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</si>
  <si>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</si>
  <si>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</si>
  <si>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</si>
  <si>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</si>
  <si>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</si>
  <si>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</si>
  <si>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</si>
  <si>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</si>
  <si>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</si>
  <si>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</si>
  <si>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</si>
  <si>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</si>
  <si>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</si>
  <si>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</si>
  <si>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</si>
  <si>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</si>
  <si>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</si>
  <si>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</si>
  <si>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</si>
  <si>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</si>
  <si>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</si>
  <si>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</si>
  <si>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</si>
  <si>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</si>
  <si>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</si>
  <si>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</si>
  <si>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</si>
  <si>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</si>
  <si>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</si>
  <si>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</si>
  <si>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</si>
  <si>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</si>
  <si>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</si>
  <si>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</si>
  <si>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</si>
  <si>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</si>
  <si>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</si>
  <si>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</si>
  <si>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</si>
  <si>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</si>
  <si>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</si>
  <si>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</si>
  <si>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</si>
  <si>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</si>
  <si>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</si>
  <si>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</si>
  <si>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</si>
  <si>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</si>
  <si>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</si>
  <si>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</si>
  <si>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</si>
  <si>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</si>
  <si>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</si>
  <si>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</si>
  <si>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</si>
  <si>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</si>
  <si>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</si>
  <si>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</si>
  <si>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</si>
  <si>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</si>
  <si>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</si>
  <si>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</si>
  <si>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</si>
  <si>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</si>
  <si>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</si>
  <si>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</si>
  <si>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</si>
  <si>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</si>
  <si>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</si>
  <si>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</si>
  <si>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</si>
  <si>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</si>
  <si>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</si>
  <si>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</si>
  <si>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</si>
  <si>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</si>
  <si>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</si>
  <si>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</si>
  <si>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</si>
  <si>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</si>
  <si>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</si>
  <si>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</si>
  <si>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</si>
  <si>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</si>
  <si>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</si>
  <si>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</si>
  <si>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</si>
  <si>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</si>
  <si>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</si>
  <si>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</si>
  <si>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</si>
  <si>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</si>
  <si>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</si>
  <si>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</si>
  <si>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</si>
  <si>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</si>
  <si>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</si>
  <si>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</si>
  <si>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</si>
  <si>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</si>
  <si>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</si>
  <si>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</si>
  <si>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</si>
  <si>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</si>
  <si>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</si>
  <si>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</si>
  <si>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</si>
  <si>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</si>
  <si>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</si>
  <si>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</si>
  <si>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</si>
  <si>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</si>
  <si>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</si>
  <si>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</si>
  <si>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</si>
  <si>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</si>
  <si>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</si>
  <si>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</si>
  <si>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</si>
  <si>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</si>
  <si>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</si>
  <si>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</si>
  <si>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</si>
  <si>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</si>
  <si>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</si>
  <si>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</si>
  <si>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</si>
  <si>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</si>
  <si>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</si>
  <si>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</si>
  <si>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</si>
  <si>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</si>
  <si>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</si>
  <si>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</si>
  <si>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</si>
  <si>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</si>
  <si>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</si>
  <si>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</si>
  <si>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</si>
  <si>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</si>
  <si>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TMT</t>
    <phoneticPr fontId="3" type="noConversion"/>
  </si>
  <si>
    <t>KSP</t>
    <phoneticPr fontId="3" type="noConversion"/>
  </si>
  <si>
    <t>[07:50] 돔 셔터 여는 중간에 KMTNet Control 화면이 Disconnect 됨 / 창고 UPS가 꺼진것으로 판단되어 재실행 후 정상화 됨</t>
    <phoneticPr fontId="3" type="noConversion"/>
  </si>
  <si>
    <t>[12:05] 돔 셔터 닫는 중간에 KMTNet Control 화면이 Disconnect 됨 / 창고 UPS가 꺼진것으로 판단되어 재실행 후 정상화 됨</t>
    <phoneticPr fontId="3" type="noConversion"/>
  </si>
  <si>
    <t>[12:05] 짙은 구름과 높은 습도(vaisala 83% / 2.3m 95% / AAT 88%)으로 인한 관측 중지 / [15:20] 관측 재개</t>
    <phoneticPr fontId="3" type="noConversion"/>
  </si>
  <si>
    <t>DIR-KSP</t>
    <phoneticPr fontId="3" type="noConversion"/>
  </si>
  <si>
    <t>BLG</t>
    <phoneticPr fontId="3" type="noConversion"/>
  </si>
  <si>
    <t>I_006523</t>
    <phoneticPr fontId="3" type="noConversion"/>
  </si>
  <si>
    <t>M_006554-006555:T</t>
    <phoneticPr fontId="3" type="noConversion"/>
  </si>
  <si>
    <t>T_006452-006458</t>
    <phoneticPr fontId="3" type="noConversion"/>
  </si>
  <si>
    <t>T_006452-006458 망원경 Tracking 설정 안하고 관측해 별의 궤적 생성됨 / Tracking 설정 후 정상화 됨</t>
    <phoneticPr fontId="3" type="noConversion"/>
  </si>
  <si>
    <t>C_006543-006545</t>
    <phoneticPr fontId="3" type="noConversion"/>
  </si>
  <si>
    <t>9s/26k 13s/25k 18s/23k</t>
    <phoneticPr fontId="3" type="noConversion"/>
  </si>
  <si>
    <t>18s/22k 23s/20k</t>
    <phoneticPr fontId="3" type="noConversion"/>
  </si>
  <si>
    <t>-</t>
    <phoneticPr fontId="3" type="noConversion"/>
  </si>
  <si>
    <t>SE</t>
    <phoneticPr fontId="3" type="noConversion"/>
  </si>
  <si>
    <t>SSE</t>
    <phoneticPr fontId="3" type="noConversion"/>
  </si>
  <si>
    <t>[16:05] 높은 습도(vaisala 83% / 2.3m 95% / AAT 89%)으로 인한 관측 중지 / [19:00]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</si>
</sst>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G74" sqref="G7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45746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38.795986622073578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0.39097222222222222</v>
      </c>
      <c r="D9" s="8">
        <v>1.7</v>
      </c>
      <c r="E9" s="8">
        <v>16.899999999999999</v>
      </c>
      <c r="F9" s="8">
        <v>75.400000000000006</v>
      </c>
      <c r="G9" s="36" t="s">
        <v>198</v>
      </c>
      <c r="H9" s="8">
        <v>5.2</v>
      </c>
      <c r="I9" s="36">
        <v>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197</v>
      </c>
      <c r="E10" s="8">
        <v>14.3</v>
      </c>
      <c r="F10" s="8">
        <v>84.8</v>
      </c>
      <c r="G10" s="36" t="s">
        <v>198</v>
      </c>
      <c r="H10" s="8">
        <v>9.6999999999999993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0.78888888888888886</v>
      </c>
      <c r="D11" s="15" t="s">
        <v>197</v>
      </c>
      <c r="E11" s="15">
        <v>13.1</v>
      </c>
      <c r="F11" s="15">
        <v>83.2</v>
      </c>
      <c r="G11" s="36" t="s">
        <v>199</v>
      </c>
      <c r="H11" s="15">
        <v>6.2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24.397916666666667</v>
      </c>
      <c r="D12" s="19">
        <f>AVERAGE(D9:D11)</f>
        <v>1.7</v>
      </c>
      <c r="E12" s="19">
        <f>AVERAGE(E9:E11)</f>
        <v>14.766666666666666</v>
      </c>
      <c r="F12" s="20">
        <f>AVERAGE(F9:F11)</f>
        <v>81.133333333333326</v>
      </c>
      <c r="G12" s="21"/>
      <c r="H12" s="22">
        <f>AVERAGE(H9:H11)</f>
        <v>7.0333333333333323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184</v>
      </c>
      <c r="G16" s="113" t="s">
        <v>188</v>
      </c>
      <c r="H16" s="113" t="s">
        <v>189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0.34166666666666667</v>
      </c>
      <c r="D17" s="28">
        <v>0.34305555555555556</v>
      </c>
      <c r="E17" s="28">
        <v>0.36875000000000002</v>
      </c>
      <c r="F17" s="28">
        <v>0.38611111111111113</v>
      </c>
      <c r="G17" s="28">
        <v>0.47013888888888888</v>
      </c>
      <c r="H17" s="28">
        <v>0.64375000000000004</v>
      </c>
      <c r="I17" s="28">
        <v>0.78472222222222221</v>
      </c>
      <c r="J17" s="28"/>
      <c r="K17" s="28"/>
      <c r="L17" s="28"/>
      <c r="M17" s="28"/>
      <c r="N17" s="28"/>
      <c r="O17" s="28"/>
      <c r="P17" s="28">
        <v>0.78888888888888886</v>
      </c>
    </row>
    <row r="18" spans="2:16" ht="14.1" customHeight="1" x14ac:dyDescent="0.35">
      <c r="B18" s="35" t="s">
        <v>42</v>
      </c>
      <c r="C18" s="27">
        <v>6444</v>
      </c>
      <c r="D18" s="27">
        <v>6445</v>
      </c>
      <c r="E18" s="27">
        <v>6465</v>
      </c>
      <c r="F18" s="27">
        <v>6477</v>
      </c>
      <c r="G18" s="27">
        <v>6525</v>
      </c>
      <c r="H18" s="27">
        <v>6547</v>
      </c>
      <c r="I18" s="27">
        <v>6564</v>
      </c>
      <c r="J18" s="27"/>
      <c r="K18" s="27"/>
      <c r="L18" s="27"/>
      <c r="M18" s="27"/>
      <c r="N18" s="27"/>
      <c r="O18" s="27"/>
      <c r="P18" s="114">
        <v>6569</v>
      </c>
    </row>
    <row r="19" spans="2:16" ht="14.1" customHeight="1" thickBot="1" x14ac:dyDescent="0.4">
      <c r="B19" s="13" t="s">
        <v>43</v>
      </c>
      <c r="C19" s="29"/>
      <c r="D19" s="27">
        <v>6458</v>
      </c>
      <c r="E19" s="30">
        <v>6476</v>
      </c>
      <c r="F19" s="30">
        <v>6524</v>
      </c>
      <c r="G19" s="30">
        <v>6546</v>
      </c>
      <c r="H19" s="30">
        <v>6563</v>
      </c>
      <c r="I19" s="30">
        <v>6568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14</v>
      </c>
      <c r="E20" s="33">
        <f>IF(ISNUMBER(E18),E19-E18+1,"")</f>
        <v>12</v>
      </c>
      <c r="F20" s="33">
        <f>IF(ISNUMBER(F18),F19-F18+1,"")</f>
        <v>48</v>
      </c>
      <c r="G20" s="33">
        <f>IF(ISNUMBER(G18),G19-G18+1,"")</f>
        <v>22</v>
      </c>
      <c r="H20" s="33">
        <f>IF(ISNUMBER(H18),H19-H18+1,"")</f>
        <v>17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>
        <v>0.35208333333333336</v>
      </c>
      <c r="D23" s="112">
        <v>0.35416666666666669</v>
      </c>
      <c r="E23" s="36" t="s">
        <v>48</v>
      </c>
      <c r="F23" s="164" t="s">
        <v>195</v>
      </c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>
        <v>0.35694444444444445</v>
      </c>
      <c r="D25" s="112">
        <v>0.35833333333333334</v>
      </c>
      <c r="E25" s="109" t="s">
        <v>170</v>
      </c>
      <c r="F25" s="164" t="s">
        <v>196</v>
      </c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0.19027777777777777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>
        <v>0.12430555555555556</v>
      </c>
      <c r="O30" s="45"/>
      <c r="P30" s="46">
        <f>SUM(C30:J30,L30:N30)</f>
        <v>0.39791666666666664</v>
      </c>
    </row>
    <row r="31" spans="2:16" ht="14.1" customHeight="1" x14ac:dyDescent="0.35">
      <c r="B31" s="37" t="s">
        <v>169</v>
      </c>
      <c r="C31" s="47">
        <v>0.19027777777777777</v>
      </c>
      <c r="D31" s="7">
        <v>0.18680555555555556</v>
      </c>
      <c r="E31" s="7"/>
      <c r="F31" s="7"/>
      <c r="G31" s="7"/>
      <c r="H31" s="7"/>
      <c r="I31" s="7">
        <v>2.0833333333333332E-2</v>
      </c>
      <c r="J31" s="7"/>
      <c r="K31" s="7">
        <v>1.7361111111111112E-2</v>
      </c>
      <c r="L31" s="7"/>
      <c r="M31" s="7"/>
      <c r="N31" s="7"/>
      <c r="O31" s="48"/>
      <c r="P31" s="46">
        <f>SUM(C31:N31)</f>
        <v>0.41527777777777775</v>
      </c>
    </row>
    <row r="32" spans="2:16" ht="14.1" customHeight="1" x14ac:dyDescent="0.35">
      <c r="B32" s="37" t="s">
        <v>65</v>
      </c>
      <c r="C32" s="49">
        <v>0.16319444444444445</v>
      </c>
      <c r="D32" s="50">
        <v>7.013888888888889E-2</v>
      </c>
      <c r="E32" s="50"/>
      <c r="F32" s="50"/>
      <c r="G32" s="50"/>
      <c r="H32" s="50"/>
      <c r="I32" s="50">
        <v>2.0833333333333332E-2</v>
      </c>
      <c r="J32" s="50"/>
      <c r="K32" s="50"/>
      <c r="L32" s="50"/>
      <c r="M32" s="50"/>
      <c r="N32" s="50"/>
      <c r="O32" s="51"/>
      <c r="P32" s="46">
        <f>SUM(C32:N32)</f>
        <v>0.25416666666666665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2.708333333333332E-2</v>
      </c>
      <c r="D34" s="106">
        <f t="shared" ref="D34:P34" si="1">D31-D32-D33</f>
        <v>0.11666666666666667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0.16111111111111109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192</v>
      </c>
      <c r="D36" s="155"/>
      <c r="E36" s="154" t="s">
        <v>190</v>
      </c>
      <c r="F36" s="155"/>
      <c r="G36" s="154" t="s">
        <v>194</v>
      </c>
      <c r="H36" s="155"/>
      <c r="I36" s="154" t="s">
        <v>191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187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200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-160.16499999999999</v>
      </c>
      <c r="D72" s="60">
        <v>-160.94800000000001</v>
      </c>
      <c r="E72" s="96" t="s">
        <v>118</v>
      </c>
      <c r="F72" s="60">
        <v>25</v>
      </c>
      <c r="G72" s="60">
        <v>22.38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-155.19</v>
      </c>
      <c r="D73" s="60">
        <v>-156.11000000000001</v>
      </c>
      <c r="E73" s="98" t="s">
        <v>122</v>
      </c>
      <c r="F73" s="60">
        <v>35.6</v>
      </c>
      <c r="G73" s="60">
        <v>39.590000000000003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-207.239</v>
      </c>
      <c r="D74" s="60">
        <v>-209.77699999999999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-123.413</v>
      </c>
      <c r="D75" s="60">
        <v>-125.131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34.817</v>
      </c>
      <c r="D76" s="60">
        <v>33.567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32.728000000000002</v>
      </c>
      <c r="D77" s="60">
        <v>30.965</v>
      </c>
      <c r="E77" s="98" t="s">
        <v>142</v>
      </c>
      <c r="F77" s="116">
        <v>260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28.629000000000001</v>
      </c>
      <c r="D78" s="60">
        <v>26.422999999999998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26.834</v>
      </c>
      <c r="D79" s="60">
        <v>24.864999999999998</v>
      </c>
      <c r="E79" s="96" t="s">
        <v>152</v>
      </c>
      <c r="F79" s="60">
        <v>17</v>
      </c>
      <c r="G79" s="60">
        <v>17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4.78E-6</v>
      </c>
      <c r="D80" s="115">
        <v>4.4000000000000002E-6</v>
      </c>
      <c r="E80" s="98" t="s">
        <v>157</v>
      </c>
      <c r="F80" s="60">
        <v>77.099999999999994</v>
      </c>
      <c r="G80" s="60">
        <v>60.9</v>
      </c>
      <c r="H80" s="97"/>
      <c r="I80" s="94" t="s">
        <v>158</v>
      </c>
      <c r="J80" s="59">
        <v>0</v>
      </c>
      <c r="K80" s="93" t="s">
        <v>159</v>
      </c>
      <c r="L80" s="59">
        <v>1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186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2025-03-30T19:07:34Z</dcterms:modified>
</cp:coreProperties>
</file>