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88585A64-75AF-454E-8817-35D0CC00DD7C}" xr6:coauthVersionLast="47" xr6:coauthVersionMax="47" xr10:uidLastSave="{00000000-0000-0000-0000-000000000000}"/>
  <bookViews>
    <workbookView xWindow="25680" yWindow="14424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<sst xmlns="http://schemas.openxmlformats.org/spreadsheetml/2006/main" count="204" uniqueCount="189">
  <si>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</si>
  <si>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</si>
  <si>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</si>
  <si>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</si>
  <si>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</si>
  <si>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</si>
  <si>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</si>
  <si>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</si>
  <si>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</si>
  <si>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</si>
  <si>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</si>
  <si>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</si>
  <si>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</si>
  <si>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</si>
  <si>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</si>
  <si>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</si>
  <si>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</si>
  <si>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</si>
  <si>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</si>
  <si>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</si>
  <si>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</si>
  <si>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</si>
  <si>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</si>
  <si>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</si>
  <si>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</si>
  <si>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</si>
  <si>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</si>
  <si>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</si>
  <si>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</si>
  <si>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</si>
  <si>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</si>
  <si>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</si>
  <si>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</si>
  <si>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</si>
  <si>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</si>
  <si>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</si>
  <si>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</si>
  <si>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</si>
  <si>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</si>
  <si>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</si>
  <si>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</si>
  <si>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</si>
  <si>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</si>
  <si>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</si>
  <si>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</si>
  <si>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</si>
  <si>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</si>
  <si>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</si>
  <si>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</si>
  <si>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</si>
  <si>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</si>
  <si>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</si>
  <si>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</si>
  <si>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</si>
  <si>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</si>
  <si>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</si>
  <si>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</si>
  <si>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</si>
  <si>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</si>
  <si>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</si>
  <si>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</si>
  <si>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</si>
  <si>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</si>
  <si>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</si>
  <si>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</si>
  <si>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</si>
  <si>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</si>
  <si>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</si>
  <si>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</si>
  <si>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</si>
  <si>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</si>
  <si>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</si>
  <si>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</si>
  <si>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</si>
  <si>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</si>
  <si>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</si>
  <si>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</si>
  <si>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</si>
  <si>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</si>
  <si>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</si>
  <si>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</si>
  <si>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</si>
  <si>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</si>
  <si>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</si>
  <si>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</si>
  <si>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</si>
  <si>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</si>
  <si>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</si>
  <si>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</si>
  <si>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</si>
  <si>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</si>
  <si>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</si>
  <si>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</si>
  <si>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</si>
  <si>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</si>
  <si>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</si>
  <si>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</si>
  <si>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</si>
  <si>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</si>
  <si>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</si>
  <si>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</si>
  <si>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</si>
  <si>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</si>
  <si>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</si>
  <si>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</si>
  <si>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</si>
  <si>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</si>
  <si>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</si>
  <si>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</si>
  <si>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</si>
  <si>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</si>
  <si>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</si>
  <si>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</si>
  <si>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</si>
  <si>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</si>
  <si>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</si>
  <si>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</si>
  <si>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</si>
  <si>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</si>
  <si>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</si>
  <si>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</si>
  <si>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</si>
  <si>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</si>
  <si>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</si>
  <si>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</si>
  <si>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</si>
  <si>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</si>
  <si>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</si>
  <si>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</si>
  <si>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</si>
  <si>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</si>
  <si>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</si>
  <si>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</si>
  <si>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</si>
  <si>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</si>
  <si>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</si>
  <si>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</si>
  <si>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</si>
  <si>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</si>
  <si>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</si>
  <si>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</si>
  <si>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</si>
  <si>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</si>
  <si>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</si>
  <si>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</si>
  <si>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</si>
  <si>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</si>
  <si>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</si>
  <si>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</si>
  <si>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</si>
  <si>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</si>
  <si>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</si>
  <si>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</si>
  <si>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</si>
  <si>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</si>
  <si>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</si>
  <si>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</si>
  <si>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</si>
  <si>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</si>
  <si>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</si>
  <si>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</si>
  <si>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</si>
  <si>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</si>
  <si>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</si>
  <si>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</si>
  <si>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</si>
  <si>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</si>
  <si>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</si>
  <si>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</si>
  <si>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</si>
  <si>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</si>
  <si>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</si>
  <si>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</si>
  <si>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</si>
  <si>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</si>
  <si>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</si>
  <si>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</si>
  <si>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</si>
  <si>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</si>
  <si>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</si>
  <si>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</si>
  <si>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</si>
  <si>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</si>
  <si>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-</t>
    <phoneticPr fontId="3" type="noConversion"/>
  </si>
  <si>
    <t>[08:20] 높은 습도(vaisala 91% / 2.3m 95% / AAT 98%)으로 인한 관측 중지 / 오후 flat 건너뜀</t>
    <phoneticPr fontId="3" type="noConversion"/>
  </si>
  <si>
    <t>[18:55] 높은 습도(vaisala 83% / 2.3m 95% / AAT 98%)으로 인한 관측 종료 / 오전 flat 건너뜀</t>
    <phoneticPr fontId="3" type="noConversion"/>
  </si>
  <si>
    <t>SSW</t>
    <phoneticPr fontId="3" type="noConversion"/>
  </si>
  <si>
    <t>SE</t>
    <phoneticPr fontId="3" type="noConversion"/>
  </si>
  <si>
    <t>SSE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</si>
</sst>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5" zoomScale="145" zoomScaleNormal="145" workbookViewId="0">
      <selection activeCell="I79" sqref="I79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45745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0.3923611111111111</v>
      </c>
      <c r="D9" s="8" t="s">
        <v>183</v>
      </c>
      <c r="E9" s="8">
        <v>15.8</v>
      </c>
      <c r="F9" s="8">
        <v>91.5</v>
      </c>
      <c r="G9" s="36" t="s">
        <v>186</v>
      </c>
      <c r="H9" s="8">
        <v>1.5</v>
      </c>
      <c r="I9" s="36">
        <v>0.1</v>
      </c>
      <c r="J9" s="9">
        <f>IF(L9, 1, 0) + IF(M9, 2, 0) + IF(N9, 4, 0) + IF(O9, 8, 0) + IF(P9, 16, 0)</f>
        <v>4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183</v>
      </c>
      <c r="E10" s="8">
        <v>15.8</v>
      </c>
      <c r="F10" s="8">
        <v>91.7</v>
      </c>
      <c r="G10" s="36" t="s">
        <v>187</v>
      </c>
      <c r="H10" s="8">
        <v>1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0.78888888888888886</v>
      </c>
      <c r="D11" s="15" t="s">
        <v>183</v>
      </c>
      <c r="E11" s="15">
        <v>14.8</v>
      </c>
      <c r="F11" s="15">
        <v>91.6</v>
      </c>
      <c r="G11" s="36" t="s">
        <v>188</v>
      </c>
      <c r="H11" s="15">
        <v>1.9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24.396527777777777</v>
      </c>
      <c r="D12" s="19" t="e">
        <f>AVERAGE(D9:D11)</f>
        <v>#DIV/0!</v>
      </c>
      <c r="E12" s="19">
        <f>AVERAGE(E9:E11)</f>
        <v>15.466666666666669</v>
      </c>
      <c r="F12" s="20">
        <f>AVERAGE(F9:F11)</f>
        <v>91.59999999999998</v>
      </c>
      <c r="G12" s="21"/>
      <c r="H12" s="22">
        <f>AVERAGE(H9:H11)</f>
        <v>1.4666666666666668</v>
      </c>
      <c r="I12" s="23"/>
      <c r="J12" s="24">
        <f>AVERAGE(J9:J11)</f>
        <v>9.3333333333333339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0.34375</v>
      </c>
      <c r="D17" s="28">
        <v>0.34513888888888888</v>
      </c>
      <c r="E17" s="28">
        <v>0.78263888888888888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0.78680555555555554</v>
      </c>
    </row>
    <row r="18" spans="2:16" ht="14.1" customHeight="1" x14ac:dyDescent="0.35">
      <c r="B18" s="35" t="s">
        <v>42</v>
      </c>
      <c r="C18" s="27">
        <v>6432</v>
      </c>
      <c r="D18" s="27">
        <v>6433</v>
      </c>
      <c r="E18" s="27">
        <v>6438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6443</v>
      </c>
    </row>
    <row r="19" spans="2:16" ht="14.1" customHeight="1" thickBot="1" x14ac:dyDescent="0.4">
      <c r="B19" s="13" t="s">
        <v>43</v>
      </c>
      <c r="C19" s="29"/>
      <c r="D19" s="27">
        <v>6437</v>
      </c>
      <c r="E19" s="30">
        <v>6442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0.18680555555555556</v>
      </c>
      <c r="D30" s="43"/>
      <c r="E30" s="43"/>
      <c r="F30" s="43"/>
      <c r="G30" s="43">
        <v>0.20972222222222223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0.39652777777777781</v>
      </c>
    </row>
    <row r="31" spans="2:16" ht="14.1" customHeight="1" x14ac:dyDescent="0.35">
      <c r="B31" s="37" t="s">
        <v>169</v>
      </c>
      <c r="C31" s="47">
        <v>0.18680555555555556</v>
      </c>
      <c r="D31" s="7"/>
      <c r="E31" s="7"/>
      <c r="F31" s="7"/>
      <c r="G31" s="7">
        <v>0.20972222222222223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0.39652777777777781</v>
      </c>
    </row>
    <row r="32" spans="2:16" ht="14.1" customHeight="1" x14ac:dyDescent="0.35">
      <c r="B32" s="37" t="s">
        <v>65</v>
      </c>
      <c r="C32" s="49">
        <v>0.18680555555555556</v>
      </c>
      <c r="D32" s="50"/>
      <c r="E32" s="50"/>
      <c r="F32" s="50"/>
      <c r="G32" s="50">
        <v>0.20972222222222223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0.39652777777777781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/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185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594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-160.76</v>
      </c>
      <c r="D72" s="60">
        <v>-159.95500000000001</v>
      </c>
      <c r="E72" s="96" t="s">
        <v>118</v>
      </c>
      <c r="F72" s="60">
        <v>23</v>
      </c>
      <c r="G72" s="60">
        <v>24.2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-155.89500000000001</v>
      </c>
      <c r="D73" s="60">
        <v>-154.93700000000001</v>
      </c>
      <c r="E73" s="98" t="s">
        <v>122</v>
      </c>
      <c r="F73" s="60">
        <v>38</v>
      </c>
      <c r="G73" s="60">
        <v>37.369999999999997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-209.798</v>
      </c>
      <c r="D74" s="60">
        <v>-209.71700000000001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-124.895</v>
      </c>
      <c r="D75" s="60">
        <v>-123.58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33.814</v>
      </c>
      <c r="D76" s="60">
        <v>35.195999999999998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31.888999999999999</v>
      </c>
      <c r="D77" s="60">
        <v>32.597000000000001</v>
      </c>
      <c r="E77" s="98" t="s">
        <v>142</v>
      </c>
      <c r="F77" s="116">
        <v>260</v>
      </c>
      <c r="G77" s="116">
        <v>265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27.449000000000002</v>
      </c>
      <c r="D78" s="60">
        <v>28.094000000000001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26.047999999999998</v>
      </c>
      <c r="D79" s="60">
        <v>26.56</v>
      </c>
      <c r="E79" s="96" t="s">
        <v>152</v>
      </c>
      <c r="F79" s="60">
        <v>16.8</v>
      </c>
      <c r="G79" s="60">
        <v>18.5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4.1899999999999997E-6</v>
      </c>
      <c r="D80" s="115">
        <v>4.3699999999999997E-6</v>
      </c>
      <c r="E80" s="98" t="s">
        <v>157</v>
      </c>
      <c r="F80" s="60">
        <v>60</v>
      </c>
      <c r="G80" s="60">
        <v>56.2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2025-03-29T19:08:02Z</dcterms:modified>
</cp:coreProperties>
</file>