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EFBE2BA2-F4E2-401C-A648-DB59FAD155F8}" xr6:coauthVersionLast="47" xr6:coauthVersionMax="47" xr10:uidLastSave="{00000000-0000-0000-0000-000000000000}"/>
  <bookViews>
    <workbookView xWindow="10536" yWindow="4800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<sst xmlns="http://schemas.openxmlformats.org/spreadsheetml/2006/main" count="225" uniqueCount="190">
  <si>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</si>
  <si>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</si>
  <si>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</si>
  <si>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</si>
  <si>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</si>
  <si>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</si>
  <si>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</si>
  <si>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</si>
  <si>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</si>
  <si>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</si>
  <si>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</si>
  <si>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</si>
  <si>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</si>
  <si>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</si>
  <si>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</si>
  <si>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</si>
  <si>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</si>
  <si>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</si>
  <si>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</si>
  <si>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</si>
  <si>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</si>
  <si>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</si>
  <si>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</si>
  <si>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</si>
  <si>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</si>
  <si>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</si>
  <si>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</si>
  <si>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</si>
  <si>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</si>
  <si>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</si>
  <si>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</si>
  <si>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</si>
  <si>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</si>
  <si>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</si>
  <si>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</si>
  <si>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</si>
  <si>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</si>
  <si>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</si>
  <si>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</si>
  <si>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</si>
  <si>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</si>
  <si>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</si>
  <si>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</si>
  <si>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</si>
  <si>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</si>
  <si>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</si>
  <si>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</si>
  <si>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</si>
  <si>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</si>
  <si>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</si>
  <si>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</si>
  <si>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</si>
  <si>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</si>
  <si>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</si>
  <si>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</si>
  <si>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</si>
  <si>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</si>
  <si>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</si>
  <si>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</si>
  <si>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</si>
  <si>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</si>
  <si>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</si>
  <si>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</si>
  <si>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</si>
  <si>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</si>
  <si>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</si>
  <si>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</si>
  <si>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</si>
  <si>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</si>
  <si>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</si>
  <si>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</si>
  <si>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</si>
  <si>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</si>
  <si>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</si>
  <si>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</si>
  <si>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</si>
  <si>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</si>
  <si>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</si>
  <si>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</si>
  <si>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</si>
  <si>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</si>
  <si>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</si>
  <si>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</si>
  <si>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</si>
  <si>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</si>
  <si>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</si>
  <si>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</si>
  <si>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</si>
  <si>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</si>
  <si>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</si>
  <si>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</si>
  <si>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</si>
  <si>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</si>
  <si>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</si>
  <si>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</si>
  <si>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</si>
  <si>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</si>
  <si>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</si>
  <si>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</si>
  <si>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</si>
  <si>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</si>
  <si>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</si>
  <si>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</si>
  <si>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</si>
  <si>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</si>
  <si>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</si>
  <si>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</si>
  <si>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</si>
  <si>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</si>
  <si>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</si>
  <si>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</si>
  <si>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</si>
  <si>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</si>
  <si>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</si>
  <si>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</si>
  <si>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</si>
  <si>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</si>
  <si>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</si>
  <si>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</si>
  <si>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</si>
  <si>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</si>
  <si>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</si>
  <si>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</si>
  <si>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</si>
  <si>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</si>
  <si>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</si>
  <si>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</si>
  <si>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</si>
  <si>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</si>
  <si>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</si>
  <si>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</si>
  <si>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</si>
  <si>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</si>
  <si>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</si>
  <si>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</si>
  <si>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</si>
  <si>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</si>
  <si>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</si>
  <si>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</si>
  <si>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</si>
  <si>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</si>
  <si>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</si>
  <si>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</si>
  <si>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</si>
  <si>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</si>
  <si>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</si>
  <si>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</si>
  <si>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</si>
  <si>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</si>
  <si>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</si>
  <si>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</si>
  <si>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</si>
  <si>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</si>
  <si>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</si>
  <si>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</si>
  <si>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</si>
  <si>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</si>
  <si>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</si>
  <si>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</si>
  <si>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</si>
  <si>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</si>
  <si>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</si>
  <si>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</si>
  <si>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</si>
  <si>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</si>
  <si>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</si>
  <si>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</si>
  <si>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</si>
  <si>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</si>
  <si>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</si>
  <si>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</si>
  <si>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</si>
  <si>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</si>
  <si>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</si>
  <si>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</si>
  <si>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</si>
  <si>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</si>
  <si>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</si>
  <si>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</si>
  <si>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</si>
  <si>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</si>
  <si>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두원재</t>
    <phoneticPr fontId="3" type="noConversion"/>
  </si>
  <si>
    <t>-</t>
    <phoneticPr fontId="3" type="noConversion"/>
  </si>
  <si>
    <t>질소가스 주입으로 L1의 물은 대부분 사라졌으나 L2, L3에 김서림 현상 보임</t>
    <phoneticPr fontId="3" type="noConversion"/>
  </si>
  <si>
    <t>질소가스 주입구멍 막고 필터셔터 옆쪽에 구멍내서 바람 통하게 함</t>
    <phoneticPr fontId="3" type="noConversion"/>
  </si>
  <si>
    <t>Corrector Box 내부 물기 제거로 인한 관측 중단</t>
    <phoneticPr fontId="3" type="noConversion"/>
  </si>
  <si>
    <t>N</t>
    <phoneticPr fontId="3" type="noConversion"/>
  </si>
  <si>
    <t>WNW</t>
    <phoneticPr fontId="3" type="noConversion"/>
  </si>
  <si>
    <t>ESE</t>
    <phoneticPr fontId="3" type="noConversion"/>
  </si>
  <si>
    <t>냉각기 호스 얼음 제거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</si>
</sst>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6" zoomScale="145" zoomScaleNormal="145" workbookViewId="0">
      <selection activeCell="B88" sqref="B88:P8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45729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0</v>
      </c>
      <c r="M3" s="159"/>
      <c r="N3" s="62" t="s">
        <v>3</v>
      </c>
      <c r="O3" s="159">
        <f>(P31-P33)/P31*100</f>
        <v>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0.40625</v>
      </c>
      <c r="D9" s="8" t="s">
        <v>182</v>
      </c>
      <c r="E9" s="8">
        <v>21.8</v>
      </c>
      <c r="F9" s="8">
        <v>55.7</v>
      </c>
      <c r="G9" s="36" t="s">
        <v>188</v>
      </c>
      <c r="H9" s="8">
        <v>2</v>
      </c>
      <c r="I9" s="36">
        <v>98.9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182</v>
      </c>
      <c r="E10" s="8">
        <v>20.100000000000001</v>
      </c>
      <c r="F10" s="8">
        <v>64.5</v>
      </c>
      <c r="G10" s="36" t="s">
        <v>187</v>
      </c>
      <c r="H10" s="8">
        <v>1.6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0.78055555555555556</v>
      </c>
      <c r="D11" s="15" t="s">
        <v>182</v>
      </c>
      <c r="E11" s="15">
        <v>19.3</v>
      </c>
      <c r="F11" s="15">
        <v>67.2</v>
      </c>
      <c r="G11" s="36" t="s">
        <v>186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24.374305555555555</v>
      </c>
      <c r="D12" s="19" t="e">
        <f>AVERAGE(D9:D11)</f>
        <v>#DIV/0!</v>
      </c>
      <c r="E12" s="19">
        <f>AVERAGE(E9:E11)</f>
        <v>20.400000000000002</v>
      </c>
      <c r="F12" s="20">
        <f>AVERAGE(F9:F11)</f>
        <v>62.466666666666669</v>
      </c>
      <c r="G12" s="21"/>
      <c r="H12" s="22">
        <f>AVERAGE(H9:H11)</f>
        <v>1.3666666666666665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/>
      <c r="E16" s="27"/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0.36805555555555558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0.79166666666666663</v>
      </c>
    </row>
    <row r="18" spans="2:16" ht="14.1" customHeight="1" x14ac:dyDescent="0.35">
      <c r="B18" s="35" t="s">
        <v>42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/>
    </row>
    <row r="19" spans="2:16" ht="14.1" customHeight="1" thickBot="1" x14ac:dyDescent="0.4">
      <c r="B19" s="13" t="s">
        <v>43</v>
      </c>
      <c r="C19" s="29"/>
      <c r="D19" s="27"/>
      <c r="E19" s="30"/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 t="str">
        <f>IF(ISNUMBER(D18),D19-D18+1,"")</f>
        <v/>
      </c>
      <c r="E20" s="33" t="str">
        <f>IF(ISNUMBER(E18),E19-E18+1,"")</f>
        <v/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0.13541666666666666</v>
      </c>
      <c r="D30" s="43"/>
      <c r="E30" s="43">
        <v>6.25E-2</v>
      </c>
      <c r="F30" s="43"/>
      <c r="G30" s="43">
        <v>0.1763888888888889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0.37430555555555556</v>
      </c>
    </row>
    <row r="31" spans="2:16" ht="14.1" customHeight="1" x14ac:dyDescent="0.35">
      <c r="B31" s="37" t="s">
        <v>169</v>
      </c>
      <c r="C31" s="47">
        <v>0.13541666666666666</v>
      </c>
      <c r="D31" s="7"/>
      <c r="E31" s="7">
        <v>6.25E-2</v>
      </c>
      <c r="F31" s="7"/>
      <c r="G31" s="7">
        <v>0.1763888888888889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0.37430555555555556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>
        <v>0.13541666666666666</v>
      </c>
      <c r="D33" s="53"/>
      <c r="E33" s="53">
        <v>6.25E-2</v>
      </c>
      <c r="F33" s="53"/>
      <c r="G33" s="53">
        <v>0.1763888888888889</v>
      </c>
      <c r="H33" s="53"/>
      <c r="I33" s="53"/>
      <c r="J33" s="53"/>
      <c r="K33" s="53"/>
      <c r="L33" s="53"/>
      <c r="M33" s="53"/>
      <c r="N33" s="53"/>
      <c r="O33" s="54"/>
      <c r="P33" s="55">
        <f>SUM(C33:N33)</f>
        <v>0.37430555555555556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185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429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-157.05600000000001</v>
      </c>
      <c r="D72" s="60" t="s">
        <v>182</v>
      </c>
      <c r="E72" s="96" t="s">
        <v>118</v>
      </c>
      <c r="F72" s="60" t="s">
        <v>182</v>
      </c>
      <c r="G72" s="60" t="s">
        <v>182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-151.815</v>
      </c>
      <c r="D73" s="60" t="s">
        <v>182</v>
      </c>
      <c r="E73" s="98" t="s">
        <v>122</v>
      </c>
      <c r="F73" s="60" t="s">
        <v>182</v>
      </c>
      <c r="G73" s="60" t="s">
        <v>182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-210.27099999999999</v>
      </c>
      <c r="D74" s="60" t="s">
        <v>182</v>
      </c>
      <c r="E74" s="98" t="s">
        <v>127</v>
      </c>
      <c r="F74" s="116">
        <v>10</v>
      </c>
      <c r="G74" s="60" t="s">
        <v>182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-117.703</v>
      </c>
      <c r="D75" s="60" t="s">
        <v>182</v>
      </c>
      <c r="E75" s="98" t="s">
        <v>132</v>
      </c>
      <c r="F75" s="116">
        <v>50</v>
      </c>
      <c r="G75" s="60" t="s">
        <v>182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37.703000000000003</v>
      </c>
      <c r="D76" s="60" t="s">
        <v>182</v>
      </c>
      <c r="E76" s="98" t="s">
        <v>137</v>
      </c>
      <c r="F76" s="116">
        <v>50</v>
      </c>
      <c r="G76" s="60" t="s">
        <v>182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34.802</v>
      </c>
      <c r="D77" s="60" t="s">
        <v>182</v>
      </c>
      <c r="E77" s="98" t="s">
        <v>142</v>
      </c>
      <c r="F77" s="116">
        <v>265</v>
      </c>
      <c r="G77" s="60" t="s">
        <v>182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30.513000000000002</v>
      </c>
      <c r="D78" s="60" t="s">
        <v>182</v>
      </c>
      <c r="E78" s="98" t="s">
        <v>147</v>
      </c>
      <c r="F78" s="60"/>
      <c r="G78" s="60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29.109000000000002</v>
      </c>
      <c r="D79" s="60" t="s">
        <v>182</v>
      </c>
      <c r="E79" s="96" t="s">
        <v>152</v>
      </c>
      <c r="F79" s="60" t="s">
        <v>182</v>
      </c>
      <c r="G79" s="60" t="s">
        <v>182</v>
      </c>
      <c r="H79" s="97"/>
      <c r="I79" s="94" t="s">
        <v>153</v>
      </c>
      <c r="J79" s="59">
        <v>2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2.61E-6</v>
      </c>
      <c r="D80" s="60" t="s">
        <v>182</v>
      </c>
      <c r="E80" s="98" t="s">
        <v>157</v>
      </c>
      <c r="F80" s="60" t="s">
        <v>182</v>
      </c>
      <c r="G80" s="60" t="s">
        <v>182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183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 t="s">
        <v>184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 t="s">
        <v>189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2025-03-14T03:44:29Z</dcterms:modified>
</cp:coreProperties>
</file>